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shikan1\Downloads\"/>
    </mc:Choice>
  </mc:AlternateContent>
  <xr:revisionPtr revIDLastSave="0" documentId="8_{68C8E6B7-23F2-423D-B3F0-14B08BAE0789}" xr6:coauthVersionLast="47" xr6:coauthVersionMax="47" xr10:uidLastSave="{00000000-0000-0000-0000-000000000000}"/>
  <bookViews>
    <workbookView xWindow="24" yWindow="384" windowWidth="23016" windowHeight="1221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NC600-16'!$A$1:$K$225</definedName>
    <definedName name="_xlnm.Print_Titles" localSheetId="0">'SFB NC600-16'!$18:$21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NC600-16'!$M:$M,'SFB NC600-16'!$P:$P,'SFB NC600-16'!$S:$S,'SFB NC600-16'!$V:$V,'SFB NC600-16'!$Y:$Y</definedName>
    <definedName name="Z_2C9B56F5_DC45_4E94_87D5_DFB6269D97C8_.wvu.PrintArea" localSheetId="0" hidden="1">'SFB NC600-16'!$A$1:$K$224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1" i="1" l="1"/>
  <c r="H222" i="1"/>
  <c r="H219" i="1"/>
  <c r="I220" i="1"/>
  <c r="I223" i="1"/>
  <c r="I222" i="1"/>
  <c r="I219" i="1"/>
  <c r="I221" i="1"/>
  <c r="J26" i="1" l="1"/>
  <c r="I26" i="1"/>
  <c r="H26" i="1"/>
  <c r="G26" i="1"/>
  <c r="F23" i="1"/>
  <c r="F216" i="1" l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0" i="1"/>
  <c r="F189" i="1"/>
  <c r="F188" i="1"/>
  <c r="F185" i="1"/>
  <c r="F184" i="1"/>
  <c r="F183" i="1"/>
  <c r="F182" i="1"/>
  <c r="F179" i="1"/>
  <c r="F178" i="1"/>
  <c r="F177" i="1"/>
  <c r="F176" i="1"/>
  <c r="F173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4" i="1"/>
  <c r="F151" i="1"/>
  <c r="F150" i="1"/>
  <c r="F149" i="1"/>
  <c r="F146" i="1"/>
  <c r="F145" i="1"/>
  <c r="F144" i="1"/>
  <c r="F143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11" i="1"/>
  <c r="F125" i="1"/>
  <c r="F124" i="1"/>
  <c r="F123" i="1"/>
  <c r="F122" i="1"/>
  <c r="F121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38" i="1"/>
  <c r="F37" i="1"/>
  <c r="F36" i="1"/>
  <c r="F35" i="1"/>
  <c r="F34" i="1"/>
  <c r="F33" i="1"/>
  <c r="F30" i="1"/>
  <c r="F29" i="1"/>
  <c r="F28" i="1"/>
  <c r="F25" i="1"/>
  <c r="F24" i="1"/>
  <c r="J186" i="1" l="1"/>
  <c r="I186" i="1"/>
  <c r="H186" i="1"/>
  <c r="G186" i="1"/>
  <c r="J191" i="1"/>
  <c r="I191" i="1"/>
  <c r="H191" i="1"/>
  <c r="G191" i="1"/>
  <c r="J180" i="1"/>
  <c r="I180" i="1"/>
  <c r="H180" i="1"/>
  <c r="G180" i="1"/>
  <c r="I171" i="1"/>
  <c r="G171" i="1"/>
  <c r="G163" i="1"/>
  <c r="J163" i="1"/>
  <c r="I163" i="1"/>
  <c r="H163" i="1"/>
  <c r="J155" i="1"/>
  <c r="I155" i="1"/>
  <c r="H155" i="1"/>
  <c r="G155" i="1"/>
  <c r="J147" i="1"/>
  <c r="I147" i="1"/>
  <c r="H147" i="1"/>
  <c r="G147" i="1"/>
  <c r="J141" i="1"/>
  <c r="I141" i="1"/>
  <c r="H141" i="1"/>
  <c r="G141" i="1"/>
  <c r="J119" i="1"/>
  <c r="I119" i="1"/>
  <c r="H119" i="1"/>
  <c r="G119" i="1"/>
  <c r="G133" i="1"/>
  <c r="H39" i="1"/>
  <c r="I39" i="1"/>
  <c r="J39" i="1"/>
  <c r="G89" i="1"/>
  <c r="J77" i="1"/>
  <c r="I77" i="1"/>
  <c r="H77" i="1"/>
  <c r="G77" i="1"/>
  <c r="I61" i="1"/>
  <c r="H61" i="1"/>
  <c r="G61" i="1"/>
  <c r="J54" i="1"/>
  <c r="I54" i="1"/>
  <c r="H54" i="1"/>
  <c r="G54" i="1"/>
  <c r="G39" i="1"/>
  <c r="J31" i="1"/>
  <c r="I31" i="1"/>
  <c r="H31" i="1"/>
  <c r="G31" i="1"/>
  <c r="J133" i="1"/>
  <c r="I133" i="1"/>
  <c r="H133" i="1"/>
  <c r="J217" i="1"/>
  <c r="I217" i="1"/>
  <c r="H217" i="1"/>
  <c r="G217" i="1"/>
  <c r="J209" i="1"/>
  <c r="I209" i="1"/>
  <c r="H209" i="1"/>
  <c r="G209" i="1"/>
  <c r="J196" i="1" l="1"/>
  <c r="I196" i="1"/>
  <c r="H196" i="1"/>
  <c r="G196" i="1"/>
  <c r="J174" i="1"/>
  <c r="I174" i="1"/>
  <c r="H174" i="1"/>
  <c r="G174" i="1"/>
  <c r="H16" i="1" l="1"/>
  <c r="G47" i="1"/>
  <c r="H47" i="1"/>
  <c r="I47" i="1"/>
  <c r="J47" i="1"/>
  <c r="J61" i="1"/>
  <c r="H89" i="1"/>
  <c r="I89" i="1"/>
  <c r="J89" i="1"/>
  <c r="G104" i="1"/>
  <c r="H104" i="1"/>
  <c r="I104" i="1"/>
  <c r="J104" i="1"/>
  <c r="G152" i="1"/>
  <c r="H152" i="1"/>
  <c r="I152" i="1"/>
  <c r="J152" i="1"/>
  <c r="H171" i="1"/>
  <c r="J171" i="1"/>
  <c r="H218" i="1" l="1"/>
  <c r="I218" i="1"/>
  <c r="J218" i="1"/>
  <c r="G218" i="1"/>
  <c r="F47" i="1" l="1"/>
  <c r="H17" i="1"/>
  <c r="F104" i="1"/>
  <c r="F152" i="1"/>
  <c r="F223" i="1"/>
  <c r="F221" i="1"/>
  <c r="F222" i="1"/>
  <c r="F220" i="1"/>
  <c r="F219" i="1"/>
  <c r="F141" i="1"/>
  <c r="F39" i="1"/>
  <c r="F54" i="1"/>
  <c r="F163" i="1"/>
  <c r="F155" i="1"/>
  <c r="F77" i="1"/>
  <c r="F119" i="1"/>
  <c r="F217" i="1"/>
  <c r="F171" i="1"/>
  <c r="F31" i="1"/>
  <c r="F180" i="1"/>
  <c r="F133" i="1"/>
  <c r="F147" i="1"/>
  <c r="F61" i="1"/>
  <c r="F89" i="1"/>
  <c r="F186" i="1"/>
  <c r="F209" i="1"/>
  <c r="F191" i="1"/>
  <c r="F196" i="1"/>
  <c r="F174" i="1"/>
  <c r="F26" i="1"/>
  <c r="G224" i="1"/>
  <c r="G18" i="1" s="1"/>
  <c r="J224" i="1"/>
  <c r="H224" i="1" l="1"/>
  <c r="H18" i="1" s="1"/>
  <c r="I224" i="1"/>
  <c r="I18" i="1" s="1"/>
  <c r="J18" i="1"/>
  <c r="E218" i="1"/>
  <c r="E224" i="1" l="1"/>
  <c r="E225" i="1"/>
  <c r="I16" i="1" s="1"/>
  <c r="B171" i="1" l="1"/>
  <c r="B133" i="1"/>
  <c r="B26" i="1"/>
  <c r="B196" i="1"/>
  <c r="B152" i="1"/>
  <c r="B89" i="1"/>
  <c r="B47" i="1"/>
  <c r="B174" i="1"/>
  <c r="E17" i="1"/>
  <c r="B147" i="1"/>
  <c r="B104" i="1"/>
  <c r="B54" i="1"/>
  <c r="B39" i="1"/>
  <c r="B155" i="1"/>
  <c r="B163" i="1"/>
  <c r="B141" i="1"/>
  <c r="B221" i="1"/>
  <c r="B180" i="1"/>
  <c r="B119" i="1"/>
  <c r="B77" i="1"/>
  <c r="B217" i="1"/>
  <c r="B222" i="1"/>
  <c r="B219" i="1"/>
  <c r="B223" i="1"/>
  <c r="B220" i="1"/>
  <c r="B61" i="1"/>
  <c r="B31" i="1"/>
  <c r="B191" i="1"/>
  <c r="B209" i="1"/>
  <c r="B186" i="1"/>
  <c r="B225" i="1" l="1"/>
</calcChain>
</file>

<file path=xl/sharedStrings.xml><?xml version="1.0" encoding="utf-8"?>
<sst xmlns="http://schemas.openxmlformats.org/spreadsheetml/2006/main" count="422" uniqueCount="410">
  <si>
    <t>NEW CONSTRUCTION</t>
  </si>
  <si>
    <t>School District</t>
  </si>
  <si>
    <t xml:space="preserve"> SFB Project Number</t>
  </si>
  <si>
    <t>Architect Name</t>
  </si>
  <si>
    <t>CM @ Risk Name</t>
  </si>
  <si>
    <t>County</t>
  </si>
  <si>
    <t>Square Footage</t>
  </si>
  <si>
    <t>Number of Buildings</t>
  </si>
  <si>
    <t>SFB Board Approved Budget</t>
  </si>
  <si>
    <t>Quantity</t>
  </si>
  <si>
    <t>(no markup)</t>
  </si>
  <si>
    <t>Base Cost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</si>
  <si>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</si>
  <si>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</si>
  <si>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</si>
  <si>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</si>
  <si>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</si>
  <si>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</si>
  <si>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</si>
  <si>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</si>
  <si>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</si>
  <si>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</si>
  <si>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</si>
  <si>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</si>
  <si>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</si>
  <si>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</si>
  <si>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</si>
  <si>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</si>
  <si>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</si>
  <si>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</si>
  <si>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</si>
  <si>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</si>
  <si>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</si>
  <si>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</si>
  <si>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</si>
  <si>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</si>
  <si>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</si>
  <si>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</si>
  <si>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</si>
  <si>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</si>
  <si>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</si>
  <si>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</si>
  <si>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</si>
  <si>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</si>
  <si>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</si>
  <si>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</si>
  <si>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</si>
  <si>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</si>
  <si>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</si>
  <si>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</si>
  <si>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</si>
  <si>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</si>
  <si>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</si>
  <si>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</si>
  <si>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</si>
  <si>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</si>
  <si>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</si>
  <si>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</si>
  <si>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</si>
  <si>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</si>
  <si>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</si>
  <si>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</si>
  <si>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</si>
  <si>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</si>
  <si>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</si>
  <si>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</si>
  <si>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</si>
  <si>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</si>
  <si>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</si>
  <si>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</si>
  <si>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</si>
  <si>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</si>
  <si>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</si>
  <si>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</si>
  <si>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</si>
  <si>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</si>
  <si>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</si>
  <si>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</si>
  <si>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</si>
  <si>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</si>
  <si>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</si>
  <si>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</si>
  <si>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</si>
  <si>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</si>
  <si>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</si>
  <si>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</si>
  <si>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</si>
  <si>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</si>
  <si>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</si>
  <si>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</si>
  <si>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</si>
  <si>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</si>
  <si>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</si>
  <si>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</si>
  <si>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</si>
  <si>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</si>
  <si>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</si>
  <si>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</si>
  <si>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</si>
  <si>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</si>
  <si>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</si>
  <si>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</si>
  <si>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</si>
  <si>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</si>
  <si>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</si>
  <si>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</si>
  <si>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</si>
  <si>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</si>
  <si>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</si>
  <si>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</si>
  <si>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</si>
  <si>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</si>
  <si>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</si>
  <si>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</si>
  <si>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</si>
  <si>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</si>
  <si>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</si>
  <si>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</si>
  <si>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</si>
  <si>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</si>
  <si>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</si>
  <si>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</si>
  <si>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</si>
  <si>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</si>
  <si>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</si>
  <si>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</si>
  <si>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</si>
  <si>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</si>
  <si>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</si>
  <si>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</si>
  <si>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</si>
  <si>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</si>
  <si>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</si>
  <si>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</si>
  <si>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</si>
  <si>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</si>
  <si>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</si>
  <si>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</si>
  <si>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</si>
  <si>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</si>
  <si>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</si>
  <si>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</si>
  <si>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</si>
  <si>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</si>
  <si>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</si>
  <si>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</si>
  <si>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</si>
  <si>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</si>
  <si>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</si>
  <si>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</si>
  <si>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</si>
  <si>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</si>
  <si>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</si>
  <si>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</si>
  <si>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</si>
  <si>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</si>
  <si>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</si>
  <si>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</si>
  <si>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</si>
  <si>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</si>
  <si>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</si>
  <si>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</si>
  <si>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</si>
  <si>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</si>
  <si>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</si>
  <si>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</si>
  <si>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</si>
  <si>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</si>
  <si>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</si>
  <si>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</si>
  <si>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</si>
  <si>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</si>
  <si>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</si>
  <si>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</si>
  <si>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</si>
  <si>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</si>
  <si>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</si>
  <si>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</si>
  <si>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</si>
  <si>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</si>
  <si>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</si>
  <si>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</si>
  <si>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</si>
  <si>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</si>
  <si>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</si>
  <si>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</si>
  <si>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>Acres of Land</t>
  </si>
  <si>
    <t>SFB</t>
  </si>
  <si>
    <t xml:space="preserve">District </t>
  </si>
  <si>
    <t>Cost</t>
  </si>
  <si>
    <t>(Total of SFB Base Cost and District Cost)</t>
  </si>
  <si>
    <t>GENERAL CONDITIONS</t>
  </si>
  <si>
    <t>Cost per</t>
  </si>
  <si>
    <t xml:space="preserve"> SFB Unit</t>
  </si>
  <si>
    <t>Grand Guaranteed Maximum Price (GMP)</t>
  </si>
  <si>
    <t>unusal site conditions</t>
  </si>
  <si>
    <r>
      <t xml:space="preserve">Grand GMP                         </t>
    </r>
    <r>
      <rPr>
        <b/>
        <sz val="5"/>
        <rFont val="Arial"/>
        <family val="2"/>
      </rPr>
      <t xml:space="preserve">(Total of SFB Base Cost and District Cost)   </t>
    </r>
  </si>
  <si>
    <t>Student Capacity</t>
  </si>
  <si>
    <t>fume hoods</t>
  </si>
  <si>
    <t>SFB Cost per SF</t>
  </si>
  <si>
    <t>Total GMP incld. SFB, District &amp; Adj. Ways</t>
  </si>
  <si>
    <t>SFB Meeting Date:</t>
  </si>
  <si>
    <t>SD</t>
  </si>
  <si>
    <t>DD</t>
  </si>
  <si>
    <t>GMP</t>
  </si>
  <si>
    <t>District Funded SF:</t>
  </si>
  <si>
    <t>Funding</t>
  </si>
  <si>
    <t>(Adjacent Ways, etc.)</t>
  </si>
  <si>
    <t>Other On-Site</t>
  </si>
  <si>
    <t>Off-Site</t>
  </si>
  <si>
    <t>Adjacent Ways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</si>
  <si>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</si>
  <si>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Prepared by:</t>
  </si>
  <si>
    <t>Prepared by Company:</t>
  </si>
  <si>
    <t>Grade Configuration</t>
  </si>
  <si>
    <t>lift station</t>
  </si>
  <si>
    <t>septic system</t>
  </si>
  <si>
    <t>wood floors</t>
  </si>
  <si>
    <t>AW-Y</t>
  </si>
  <si>
    <t>AW-N</t>
  </si>
  <si>
    <t>SFB NC 600-06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</si>
  <si>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</si>
  <si>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</si>
  <si>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</si>
  <si>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</si>
  <si>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</si>
  <si>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</si>
  <si>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</si>
  <si>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</si>
  <si>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</si>
  <si>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</si>
  <si>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</si>
  <si>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</si>
  <si>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</si>
  <si>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</si>
  <si>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</si>
  <si>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</si>
  <si>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</si>
  <si>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</si>
  <si>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</si>
  <si>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</si>
  <si>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</si>
  <si>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</si>
  <si>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</si>
  <si>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</si>
  <si>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</si>
  <si>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</si>
  <si>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</si>
  <si>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</si>
  <si>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</si>
  <si>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</si>
  <si>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</si>
  <si>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</si>
  <si>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</si>
  <si>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</si>
  <si>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</si>
  <si>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</si>
  <si>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</si>
  <si>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</si>
  <si>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</si>
  <si>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</si>
  <si>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</si>
  <si>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</si>
  <si>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</si>
  <si>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</si>
  <si>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</si>
  <si>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</si>
  <si>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</si>
  <si>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</si>
  <si>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</si>
  <si>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</si>
  <si>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</si>
  <si>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</si>
  <si>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</si>
  <si>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</si>
  <si>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</si>
  <si>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</si>
  <si>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</si>
  <si>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</si>
  <si>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</si>
  <si>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</si>
  <si>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</si>
  <si>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</si>
  <si>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</si>
  <si>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</si>
  <si>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</si>
  <si>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</si>
  <si>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</si>
  <si>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</si>
  <si>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</si>
  <si>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</si>
  <si>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</si>
  <si>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</si>
  <si>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</si>
  <si>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</si>
  <si>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</si>
  <si>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</si>
  <si>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</si>
  <si>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</si>
  <si>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</si>
  <si>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</si>
  <si>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</si>
  <si>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</si>
  <si>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</si>
  <si>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</si>
  <si>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</si>
  <si>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</si>
  <si>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</si>
  <si>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</si>
  <si>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</si>
  <si>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</si>
  <si>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</si>
  <si>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</si>
  <si>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</si>
  <si>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</si>
  <si>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</si>
  <si>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</si>
  <si>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</si>
  <si>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</si>
  <si>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</si>
  <si>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</si>
  <si>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</si>
  <si>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</si>
  <si>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</si>
  <si>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</si>
  <si>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</si>
  <si>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</si>
  <si>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</si>
  <si>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</si>
  <si>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</si>
  <si>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</si>
  <si>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</si>
  <si>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</si>
  <si>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</si>
  <si>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</si>
  <si>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</si>
  <si>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</si>
  <si>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</si>
  <si>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</si>
  <si>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</si>
  <si>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</si>
  <si>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</si>
  <si>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</si>
  <si>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</si>
  <si>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</si>
  <si>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</si>
  <si>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</si>
  <si>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</si>
  <si>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</si>
  <si>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</si>
  <si>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</si>
  <si>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</si>
  <si>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</si>
  <si>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</si>
  <si>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</si>
  <si>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</si>
  <si>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</si>
  <si>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</si>
  <si>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</si>
  <si>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</si>
  <si>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</si>
  <si>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</si>
  <si>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</si>
  <si>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</si>
  <si>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</si>
  <si>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</si>
  <si>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</si>
  <si>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</si>
  <si>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</si>
  <si>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</si>
  <si>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</si>
  <si>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</si>
  <si>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</si>
  <si>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</si>
  <si>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</si>
  <si>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</si>
  <si>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</si>
  <si>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</si>
  <si>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</si>
  <si>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</si>
  <si>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</si>
  <si>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</si>
  <si>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</si>
  <si>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</si>
  <si>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</si>
  <si>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</si>
  <si>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</si>
  <si>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</si>
  <si>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</si>
  <si>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</si>
  <si>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</si>
  <si>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</si>
  <si>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</si>
  <si>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</si>
  <si>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</si>
  <si>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</si>
  <si>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</si>
  <si>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</si>
  <si>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</si>
  <si>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</si>
  <si>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</si>
  <si>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</si>
  <si>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</si>
  <si>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SFB site costs (included in GMP)</t>
  </si>
  <si>
    <t>01 50 00</t>
  </si>
  <si>
    <t>tempory facilites</t>
  </si>
  <si>
    <t>10 26 00</t>
  </si>
  <si>
    <t>enter only here</t>
  </si>
  <si>
    <t>Cells to be completed - as required</t>
  </si>
  <si>
    <t>Washington Elementary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</si>
</sst>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92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6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4" fontId="18" fillId="6" borderId="3" xfId="0" applyNumberFormat="1" applyFont="1" applyFill="1" applyBorder="1" applyAlignment="1" applyProtection="1">
      <alignment horizontal="left"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0" fontId="0" fillId="8" borderId="2" xfId="0" applyFill="1" applyBorder="1" applyAlignment="1" applyProtection="1">
      <alignment vertical="top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1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165" fontId="8" fillId="8" borderId="45" xfId="2" applyNumberFormat="1" applyFont="1" applyFill="1" applyBorder="1" applyAlignment="1" applyProtection="1">
      <alignment horizontal="right" vertical="top" wrapText="1"/>
    </xf>
    <xf numFmtId="165" fontId="8" fillId="8" borderId="46" xfId="2" applyNumberFormat="1" applyFont="1" applyFill="1" applyBorder="1" applyAlignment="1" applyProtection="1">
      <alignment horizontal="center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4" fontId="8" fillId="8" borderId="4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165" fontId="6" fillId="0" borderId="25" xfId="0" applyNumberFormat="1" applyFont="1" applyBorder="1" applyAlignment="1" applyProtection="1">
      <alignment horizontal="left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" fillId="8" borderId="46" xfId="0" applyNumberFormat="1" applyFont="1" applyFill="1" applyBorder="1" applyAlignment="1" applyProtection="1">
      <alignment horizontal="center" vertical="top" wrapText="1"/>
    </xf>
    <xf numFmtId="165" fontId="22" fillId="8" borderId="46" xfId="0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top" wrapText="1"/>
    </xf>
    <xf numFmtId="165" fontId="7" fillId="5" borderId="37" xfId="1" applyNumberFormat="1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8" fillId="0" borderId="10" xfId="0" applyFont="1" applyBorder="1" applyAlignment="1" applyProtection="1">
      <alignment horizontal="right" vertical="top" wrapText="1"/>
    </xf>
    <xf numFmtId="165" fontId="7" fillId="5" borderId="3" xfId="2" applyNumberFormat="1" applyFont="1" applyFill="1" applyBorder="1" applyProtection="1"/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10" fontId="7" fillId="5" borderId="41" xfId="1" applyNumberFormat="1" applyFont="1" applyFill="1" applyBorder="1" applyAlignment="1" applyProtection="1">
      <alignment horizontal="right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2" applyNumberFormat="1" applyFont="1" applyFill="1" applyBorder="1" applyAlignment="1" applyProtection="1">
      <alignment horizontal="right"/>
      <protection locked="0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0" borderId="22" xfId="2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165" fontId="7" fillId="11" borderId="22" xfId="2" applyNumberFormat="1" applyFont="1" applyFill="1" applyBorder="1" applyAlignment="1" applyProtection="1">
      <alignment horizontal="right"/>
      <protection locked="0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0" fontId="8" fillId="0" borderId="2" xfId="2" applyNumberFormat="1" applyFont="1" applyFill="1" applyBorder="1" applyAlignment="1" applyProtection="1">
      <alignment horizontal="center" vertical="top" wrapTex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3" borderId="11" xfId="2" applyNumberFormat="1" applyFont="1" applyFill="1" applyBorder="1" applyAlignment="1" applyProtection="1">
      <alignment horizontal="right"/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3" borderId="18" xfId="2" applyNumberFormat="1" applyFont="1" applyFill="1" applyBorder="1" applyAlignment="1" applyProtection="1">
      <alignment horizontal="right"/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165" fontId="6" fillId="13" borderId="6" xfId="2" applyNumberFormat="1" applyFont="1" applyFill="1" applyBorder="1" applyAlignment="1" applyProtection="1">
      <alignment horizontal="right"/>
      <protection locked="0"/>
    </xf>
    <xf numFmtId="165" fontId="7" fillId="12" borderId="16" xfId="2" applyNumberFormat="1" applyFont="1" applyFill="1" applyBorder="1" applyAlignment="1" applyProtection="1">
      <alignment horizontal="right"/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7" fillId="12" borderId="6" xfId="2" applyNumberFormat="1" applyFont="1" applyFill="1" applyBorder="1" applyAlignment="1" applyProtection="1">
      <alignment horizontal="right"/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3" borderId="16" xfId="2" applyNumberFormat="1" applyFont="1" applyFill="1" applyBorder="1" applyAlignment="1" applyProtection="1">
      <alignment horizontal="right"/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7" fillId="12" borderId="18" xfId="2" applyNumberFormat="1" applyFont="1" applyFill="1" applyBorder="1" applyAlignment="1" applyProtection="1">
      <alignment horizontal="right"/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7" fillId="12" borderId="11" xfId="2" applyNumberFormat="1" applyFont="1" applyFill="1" applyBorder="1" applyAlignment="1" applyProtection="1">
      <alignment horizontal="right"/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4" fillId="13" borderId="18" xfId="2" applyNumberFormat="1" applyFont="1" applyFill="1" applyBorder="1" applyAlignment="1" applyProtection="1">
      <alignment horizontal="right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2" applyNumberFormat="1" applyFont="1" applyFill="1" applyBorder="1" applyAlignment="1" applyProtection="1">
      <alignment horizontal="right"/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7" fillId="12" borderId="1" xfId="2" applyNumberFormat="1" applyFont="1" applyFill="1" applyBorder="1" applyAlignment="1" applyProtection="1">
      <alignment horizontal="right"/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165" fontId="7" fillId="12" borderId="3" xfId="2" applyNumberFormat="1" applyFont="1" applyFill="1" applyBorder="1" applyAlignment="1" applyProtection="1">
      <alignment horizontal="right"/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3" borderId="1" xfId="2" applyNumberFormat="1" applyFont="1" applyFill="1" applyBorder="1" applyAlignment="1" applyProtection="1">
      <alignment horizontal="right"/>
      <protection locked="0"/>
    </xf>
    <xf numFmtId="165" fontId="6" fillId="13" borderId="3" xfId="2" applyNumberFormat="1" applyFont="1" applyFill="1" applyBorder="1" applyAlignment="1" applyProtection="1">
      <alignment horizontal="right"/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3" fontId="8" fillId="13" borderId="6" xfId="2" applyNumberFormat="1" applyFont="1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vertical="top" wrapText="1"/>
      <protection locked="0"/>
    </xf>
    <xf numFmtId="3" fontId="0" fillId="13" borderId="6" xfId="0" applyNumberFormat="1" applyFill="1" applyBorder="1" applyAlignment="1" applyProtection="1">
      <alignment vertical="top" wrapText="1"/>
      <protection locked="0"/>
    </xf>
    <xf numFmtId="0" fontId="6" fillId="0" borderId="23" xfId="0" applyNumberFormat="1" applyFont="1" applyBorder="1" applyAlignment="1" applyProtection="1">
      <alignment horizontal="center"/>
    </xf>
    <xf numFmtId="0" fontId="0" fillId="6" borderId="4" xfId="0" applyNumberFormat="1" applyFill="1" applyBorder="1"/>
    <xf numFmtId="3" fontId="1" fillId="8" borderId="8" xfId="0" applyNumberFormat="1" applyFont="1" applyFill="1" applyBorder="1" applyAlignment="1" applyProtection="1">
      <alignment vertical="center" wrapText="1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13" fontId="7" fillId="0" borderId="0" xfId="0" applyNumberFormat="1" applyFont="1" applyFill="1" applyBorder="1" applyProtection="1"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3" fontId="8" fillId="8" borderId="50" xfId="2" applyNumberFormat="1" applyFont="1" applyFill="1" applyBorder="1" applyAlignment="1" applyProtection="1">
      <alignment horizontal="left" vertical="top" wrapText="1"/>
      <protection locked="0"/>
    </xf>
    <xf numFmtId="0" fontId="0" fillId="0" borderId="49" xfId="0" applyBorder="1" applyAlignment="1">
      <alignment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1" fillId="8" borderId="49" xfId="0" applyNumberFormat="1" applyFont="1" applyFill="1" applyBorder="1" applyAlignment="1" applyProtection="1">
      <alignment horizontal="right" vertical="center" wrapText="1"/>
    </xf>
    <xf numFmtId="0" fontId="11" fillId="0" borderId="17" xfId="0" applyFont="1" applyBorder="1" applyAlignment="1" applyProtection="1">
      <alignment vertical="center" wrapText="1"/>
    </xf>
    <xf numFmtId="0" fontId="21" fillId="8" borderId="4" xfId="0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vertical="center" wrapText="1"/>
    </xf>
    <xf numFmtId="0" fontId="0" fillId="0" borderId="0" xfId="0" applyAlignment="1">
      <alignment vertical="top" wrapText="1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3" fontId="0" fillId="13" borderId="41" xfId="0" applyNumberFormat="1" applyFill="1" applyBorder="1" applyAlignment="1" applyProtection="1">
      <alignment vertical="top" wrapText="1"/>
      <protection locked="0"/>
    </xf>
    <xf numFmtId="3" fontId="0" fillId="13" borderId="8" xfId="0" applyNumberFormat="1" applyFill="1" applyBorder="1" applyAlignment="1" applyProtection="1">
      <alignment vertical="top" wrapText="1"/>
      <protection locked="0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8" fillId="8" borderId="37" xfId="0" applyFont="1" applyFill="1" applyBorder="1" applyAlignment="1" applyProtection="1">
      <alignment horizontal="right" vertical="top" wrapText="1"/>
    </xf>
    <xf numFmtId="0" fontId="8" fillId="8" borderId="0" xfId="0" applyFont="1" applyFill="1" applyAlignment="1" applyProtection="1">
      <alignment horizontal="right" vertical="top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1025" name="Rectangle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589520" y="9220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1026" name="Rectangle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589520" y="10972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1027" name="Rectangle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589520" y="12877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H1245"/>
  <sheetViews>
    <sheetView tabSelected="1" view="pageLayout" topLeftCell="C1" zoomScale="160" zoomScaleNormal="100" zoomScaleSheetLayoutView="100" zoomScalePageLayoutView="160" workbookViewId="0">
      <selection activeCell="C7" sqref="C7"/>
    </sheetView>
  </sheetViews>
  <sheetFormatPr defaultColWidth="0.33203125" defaultRowHeight="13.2"/>
  <cols>
    <col min="1" max="1" width="0.5546875" customWidth="1"/>
    <col min="2" max="2" width="10" customWidth="1"/>
    <col min="3" max="3" width="27" customWidth="1"/>
    <col min="4" max="4" width="0.6640625" style="48" customWidth="1"/>
    <col min="5" max="5" width="16.109375" style="26" customWidth="1"/>
    <col min="6" max="6" width="13.109375" style="62" customWidth="1"/>
    <col min="7" max="7" width="19.33203125" style="49" customWidth="1"/>
    <col min="8" max="8" width="17.109375" style="50" customWidth="1"/>
    <col min="9" max="9" width="16.109375" style="50" customWidth="1"/>
    <col min="10" max="10" width="16.109375" style="51" customWidth="1"/>
    <col min="11" max="11" width="0.6640625" style="23" customWidth="1"/>
    <col min="12" max="12" width="20.44140625" style="112" customWidth="1"/>
    <col min="13" max="13" width="10.5546875" style="113" hidden="1" customWidth="1"/>
    <col min="14" max="14" width="2.109375" style="113" customWidth="1"/>
    <col min="15" max="15" width="20.44140625" style="112" customWidth="1"/>
    <col min="16" max="16" width="10.5546875" style="113" hidden="1" customWidth="1"/>
    <col min="17" max="17" width="2.109375" style="113" customWidth="1"/>
    <col min="18" max="18" width="20.44140625" style="112" customWidth="1"/>
    <col min="19" max="19" width="10.5546875" style="113" hidden="1" customWidth="1"/>
    <col min="20" max="20" width="2.109375" style="113" customWidth="1"/>
    <col min="21" max="21" width="20.44140625" style="112" customWidth="1"/>
    <col min="22" max="22" width="10.5546875" style="113" hidden="1" customWidth="1"/>
    <col min="23" max="23" width="2.109375" style="113" customWidth="1"/>
    <col min="24" max="24" width="20.44140625" style="112" customWidth="1"/>
    <col min="25" max="25" width="10.5546875" style="113" hidden="1" customWidth="1"/>
    <col min="26" max="26" width="2.109375" style="113" customWidth="1"/>
    <col min="27" max="68" width="0.33203125" style="114"/>
    <col min="69" max="138" width="0.33203125" style="115"/>
  </cols>
  <sheetData>
    <row r="1" spans="1:138" ht="13.8" thickBot="1">
      <c r="A1" s="370"/>
      <c r="B1" s="370"/>
      <c r="C1" s="370"/>
      <c r="D1" s="371"/>
      <c r="E1" s="377" t="s">
        <v>0</v>
      </c>
      <c r="F1" s="378"/>
      <c r="G1" s="378"/>
      <c r="H1" s="378"/>
      <c r="I1" s="378"/>
      <c r="J1" s="378"/>
      <c r="K1" s="379"/>
    </row>
    <row r="2" spans="1:138" s="1" customFormat="1">
      <c r="A2" s="372" t="s">
        <v>220</v>
      </c>
      <c r="B2" s="373"/>
      <c r="C2" s="373"/>
      <c r="D2" s="374"/>
      <c r="E2" s="383" t="s">
        <v>221</v>
      </c>
      <c r="F2" s="373"/>
      <c r="G2" s="373"/>
      <c r="H2" s="373"/>
      <c r="I2" s="373"/>
      <c r="J2" s="373"/>
      <c r="L2" s="112"/>
      <c r="M2" s="113"/>
      <c r="N2" s="113"/>
      <c r="O2" s="112"/>
      <c r="P2" s="113"/>
      <c r="Q2" s="113"/>
      <c r="R2" s="112"/>
      <c r="S2" s="113"/>
      <c r="T2" s="113"/>
      <c r="U2" s="112"/>
      <c r="V2" s="113"/>
      <c r="W2" s="113"/>
      <c r="X2" s="112"/>
      <c r="Y2" s="113"/>
      <c r="Z2" s="113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</row>
    <row r="3" spans="1:138" ht="9.75" customHeight="1">
      <c r="A3" s="174"/>
      <c r="B3" s="54"/>
      <c r="C3" s="54"/>
      <c r="D3" s="54"/>
      <c r="E3" s="380"/>
      <c r="F3" s="381"/>
      <c r="G3" s="381"/>
      <c r="H3" s="381"/>
      <c r="I3" s="381"/>
      <c r="J3" s="381"/>
      <c r="K3" s="382"/>
      <c r="O3" s="114"/>
    </row>
    <row r="4" spans="1:138" ht="4.5" customHeight="1" thickBot="1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376"/>
      <c r="L4" s="117"/>
      <c r="M4" s="118"/>
      <c r="N4" s="118"/>
      <c r="O4" s="117"/>
      <c r="P4" s="118"/>
      <c r="Q4" s="118"/>
      <c r="R4" s="117"/>
      <c r="S4" s="118"/>
      <c r="T4" s="118"/>
      <c r="U4" s="117"/>
      <c r="V4" s="118"/>
      <c r="W4" s="118"/>
      <c r="X4" s="117"/>
      <c r="Y4" s="118"/>
      <c r="Z4" s="118"/>
    </row>
    <row r="5" spans="1:138" s="6" customFormat="1" ht="15" customHeight="1">
      <c r="A5" s="2"/>
      <c r="B5" s="178"/>
      <c r="C5" s="3" t="s">
        <v>1</v>
      </c>
      <c r="D5" s="4"/>
      <c r="E5" s="356" t="s">
        <v>409</v>
      </c>
      <c r="F5" s="357"/>
      <c r="G5" s="357"/>
      <c r="H5" s="354" t="s">
        <v>201</v>
      </c>
      <c r="I5" s="89"/>
      <c r="J5" s="90"/>
      <c r="K5" s="5"/>
      <c r="L5" s="119"/>
      <c r="M5" s="120"/>
      <c r="N5" s="121"/>
      <c r="O5" s="119"/>
      <c r="P5" s="120"/>
      <c r="Q5" s="121"/>
      <c r="R5" s="119"/>
      <c r="S5" s="120"/>
      <c r="T5" s="121"/>
      <c r="U5" s="119"/>
      <c r="V5" s="120"/>
      <c r="W5" s="121"/>
      <c r="X5" s="119"/>
      <c r="Y5" s="120"/>
      <c r="Z5" s="121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</row>
    <row r="6" spans="1:138" s="9" customFormat="1" ht="15" customHeight="1">
      <c r="A6" s="2"/>
      <c r="B6" s="178"/>
      <c r="C6" s="58" t="s">
        <v>2</v>
      </c>
      <c r="D6" s="7"/>
      <c r="E6" s="358"/>
      <c r="F6" s="359"/>
      <c r="G6" s="359"/>
      <c r="H6" s="355"/>
      <c r="I6" s="91"/>
      <c r="J6" s="107"/>
      <c r="K6" s="8"/>
      <c r="L6" s="124"/>
      <c r="M6" s="124"/>
      <c r="N6" s="125"/>
      <c r="O6" s="124"/>
      <c r="P6" s="124"/>
      <c r="Q6" s="125"/>
      <c r="R6" s="124"/>
      <c r="S6" s="124"/>
      <c r="T6" s="125"/>
      <c r="U6" s="124"/>
      <c r="V6" s="124"/>
      <c r="W6" s="125"/>
      <c r="X6" s="124"/>
      <c r="Y6" s="124"/>
      <c r="Z6" s="125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pans="1:138" s="9" customFormat="1" ht="15" customHeight="1">
      <c r="A7" s="2"/>
      <c r="B7" s="178"/>
      <c r="C7" s="58" t="s">
        <v>3</v>
      </c>
      <c r="D7" s="7"/>
      <c r="E7" s="358"/>
      <c r="F7" s="359"/>
      <c r="G7" s="359"/>
      <c r="H7" s="91"/>
      <c r="I7" s="91" t="s">
        <v>202</v>
      </c>
      <c r="J7" s="107"/>
      <c r="K7" s="8"/>
      <c r="L7" s="124"/>
      <c r="M7" s="124"/>
      <c r="N7" s="125"/>
      <c r="O7" s="124"/>
      <c r="P7" s="124"/>
      <c r="Q7" s="125"/>
      <c r="R7" s="124"/>
      <c r="S7" s="124"/>
      <c r="T7" s="125"/>
      <c r="U7" s="124"/>
      <c r="V7" s="124"/>
      <c r="W7" s="125"/>
      <c r="X7" s="124"/>
      <c r="Y7" s="124"/>
      <c r="Z7" s="125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spans="1:138" s="9" customFormat="1" ht="15" customHeight="1">
      <c r="A8" s="2"/>
      <c r="B8" s="178"/>
      <c r="C8" s="58" t="s">
        <v>4</v>
      </c>
      <c r="D8" s="7"/>
      <c r="E8" s="358"/>
      <c r="F8" s="359"/>
      <c r="G8" s="359"/>
      <c r="H8" s="91"/>
      <c r="I8" s="91" t="s">
        <v>203</v>
      </c>
      <c r="J8" s="107"/>
      <c r="K8" s="8"/>
      <c r="L8" s="124"/>
      <c r="M8" s="124"/>
      <c r="N8" s="125"/>
      <c r="O8" s="124"/>
      <c r="P8" s="124"/>
      <c r="Q8" s="125"/>
      <c r="R8" s="124"/>
      <c r="S8" s="124"/>
      <c r="T8" s="125"/>
      <c r="U8" s="124"/>
      <c r="V8" s="124"/>
      <c r="W8" s="125"/>
      <c r="X8" s="124"/>
      <c r="Y8" s="124"/>
      <c r="Z8" s="125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spans="1:138" s="9" customFormat="1" ht="15" customHeight="1">
      <c r="A9" s="2"/>
      <c r="B9" s="158"/>
      <c r="C9" s="179" t="s">
        <v>5</v>
      </c>
      <c r="D9" s="12"/>
      <c r="E9" s="358"/>
      <c r="F9" s="359"/>
      <c r="G9" s="359"/>
      <c r="H9" s="91"/>
      <c r="I9" s="91" t="s">
        <v>204</v>
      </c>
      <c r="J9" s="107"/>
      <c r="K9" s="8"/>
      <c r="L9" s="124"/>
      <c r="M9" s="124"/>
      <c r="N9" s="125"/>
      <c r="O9" s="124"/>
      <c r="P9" s="124"/>
      <c r="Q9" s="125"/>
      <c r="R9" s="124"/>
      <c r="S9" s="124"/>
      <c r="T9" s="125"/>
      <c r="U9" s="124"/>
      <c r="V9" s="124"/>
      <c r="W9" s="125"/>
      <c r="X9" s="124"/>
      <c r="Y9" s="124"/>
      <c r="Z9" s="125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spans="1:138" s="9" customFormat="1" ht="15" customHeight="1">
      <c r="A10" s="2"/>
      <c r="B10" s="158"/>
      <c r="C10" s="179" t="s">
        <v>214</v>
      </c>
      <c r="D10" s="12"/>
      <c r="E10" s="358"/>
      <c r="F10" s="359"/>
      <c r="G10" s="359"/>
      <c r="H10" s="91"/>
      <c r="I10" s="91"/>
      <c r="J10" s="107"/>
      <c r="K10" s="8"/>
      <c r="L10" s="124"/>
      <c r="M10" s="124"/>
      <c r="N10" s="125"/>
      <c r="O10" s="124"/>
      <c r="P10" s="124"/>
      <c r="Q10" s="125"/>
      <c r="R10" s="124"/>
      <c r="S10" s="124"/>
      <c r="T10" s="125"/>
      <c r="U10" s="124"/>
      <c r="V10" s="124"/>
      <c r="W10" s="125"/>
      <c r="X10" s="124"/>
      <c r="Y10" s="124"/>
      <c r="Z10" s="125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spans="1:138" s="9" customFormat="1" ht="15" customHeight="1">
      <c r="A11" s="2"/>
      <c r="B11" s="158"/>
      <c r="C11" s="179" t="s">
        <v>6</v>
      </c>
      <c r="D11" s="12"/>
      <c r="E11" s="343"/>
      <c r="F11" s="348" t="s">
        <v>407</v>
      </c>
      <c r="G11" s="388" t="s">
        <v>205</v>
      </c>
      <c r="H11" s="389"/>
      <c r="I11" s="344"/>
      <c r="J11" s="88"/>
      <c r="K11" s="8"/>
      <c r="L11" s="124"/>
      <c r="M11" s="124"/>
      <c r="N11" s="125"/>
      <c r="O11" s="124"/>
      <c r="P11" s="124"/>
      <c r="Q11" s="125"/>
      <c r="R11" s="124"/>
      <c r="S11" s="124"/>
      <c r="T11" s="125"/>
      <c r="U11" s="124"/>
      <c r="V11" s="124"/>
      <c r="W11" s="125"/>
      <c r="X11" s="124"/>
      <c r="Y11" s="124"/>
      <c r="Z11" s="125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spans="1:138" s="9" customFormat="1" ht="15" customHeight="1">
      <c r="A12" s="2"/>
      <c r="B12" s="158"/>
      <c r="C12" s="179" t="s">
        <v>7</v>
      </c>
      <c r="D12" s="12"/>
      <c r="E12" s="360"/>
      <c r="F12" s="361"/>
      <c r="G12" s="390" t="s">
        <v>211</v>
      </c>
      <c r="H12" s="390"/>
      <c r="I12" s="345"/>
      <c r="J12" s="111"/>
      <c r="K12" s="8"/>
      <c r="L12" s="124"/>
      <c r="M12" s="124"/>
      <c r="N12" s="125"/>
      <c r="O12" s="124"/>
      <c r="P12" s="124"/>
      <c r="Q12" s="125"/>
      <c r="R12" s="124"/>
      <c r="S12" s="124"/>
      <c r="T12" s="125"/>
      <c r="U12" s="124"/>
      <c r="V12" s="124"/>
      <c r="W12" s="125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spans="1:138" s="9" customFormat="1" ht="15" customHeight="1">
      <c r="A13" s="2"/>
      <c r="B13" s="158"/>
      <c r="C13" s="179" t="s">
        <v>197</v>
      </c>
      <c r="D13" s="12"/>
      <c r="E13" s="358"/>
      <c r="F13" s="368"/>
      <c r="G13" s="390" t="s">
        <v>212</v>
      </c>
      <c r="H13" s="390"/>
      <c r="I13" s="384"/>
      <c r="J13" s="385"/>
      <c r="K13" s="8"/>
      <c r="L13" s="124"/>
      <c r="M13" s="124"/>
      <c r="N13" s="125"/>
      <c r="O13" s="124"/>
      <c r="P13" s="124"/>
      <c r="Q13" s="125"/>
      <c r="R13" s="124"/>
      <c r="S13" s="124"/>
      <c r="T13" s="125"/>
      <c r="U13" s="124"/>
      <c r="V13" s="124"/>
      <c r="W13" s="125"/>
      <c r="X13" s="124"/>
      <c r="Y13" s="124"/>
      <c r="Z13" s="125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spans="1:138" s="9" customFormat="1" ht="15" customHeight="1">
      <c r="A14" s="2"/>
      <c r="B14" s="158"/>
      <c r="C14" s="179" t="s">
        <v>186</v>
      </c>
      <c r="D14" s="12"/>
      <c r="E14" s="369"/>
      <c r="F14" s="368"/>
      <c r="G14" s="390" t="s">
        <v>213</v>
      </c>
      <c r="H14" s="390"/>
      <c r="I14" s="384"/>
      <c r="J14" s="385"/>
      <c r="K14" s="8"/>
      <c r="L14" s="124"/>
      <c r="M14" s="124"/>
      <c r="N14" s="125"/>
      <c r="O14" s="124"/>
      <c r="P14" s="124"/>
      <c r="Q14" s="125"/>
      <c r="R14" s="124"/>
      <c r="S14" s="124"/>
      <c r="T14" s="125"/>
      <c r="U14" s="124"/>
      <c r="V14" s="124"/>
      <c r="W14" s="125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spans="1:138" s="9" customFormat="1" ht="15" customHeight="1">
      <c r="A15" s="2"/>
      <c r="B15" s="158"/>
      <c r="C15" s="179" t="s">
        <v>182</v>
      </c>
      <c r="D15" s="12"/>
      <c r="E15" s="386"/>
      <c r="F15" s="387"/>
      <c r="G15" s="391"/>
      <c r="H15" s="391"/>
      <c r="I15" s="109"/>
      <c r="J15" s="110"/>
      <c r="K15" s="8"/>
      <c r="L15" s="124"/>
      <c r="M15" s="124"/>
      <c r="N15" s="125"/>
      <c r="O15" s="124"/>
      <c r="P15" s="124"/>
      <c r="Q15" s="125"/>
      <c r="R15" s="124"/>
      <c r="S15" s="124"/>
      <c r="T15" s="125"/>
      <c r="U15" s="124"/>
      <c r="V15" s="124"/>
      <c r="W15" s="125"/>
      <c r="X15" s="124"/>
      <c r="Y15" s="124"/>
      <c r="Z15" s="125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spans="1:138" s="9" customFormat="1" ht="15" customHeight="1">
      <c r="A16" s="2"/>
      <c r="B16" s="158"/>
      <c r="C16" s="179" t="s">
        <v>8</v>
      </c>
      <c r="D16" s="57"/>
      <c r="E16" s="108"/>
      <c r="F16" s="364" t="s">
        <v>403</v>
      </c>
      <c r="G16" s="365"/>
      <c r="H16" s="261">
        <f>G26+G31+G176+G196+G209+G217</f>
        <v>0</v>
      </c>
      <c r="I16" s="264">
        <f>IFERROR((H16/E225),"")</f>
        <v>0</v>
      </c>
      <c r="J16" s="151" t="s">
        <v>218</v>
      </c>
      <c r="K16" s="8"/>
      <c r="L16" s="124"/>
      <c r="M16" s="124"/>
      <c r="N16" s="125"/>
      <c r="O16" s="124"/>
      <c r="P16" s="124"/>
      <c r="Q16" s="125"/>
      <c r="R16" s="124"/>
      <c r="S16" s="124"/>
      <c r="T16" s="125"/>
      <c r="U16" s="124"/>
      <c r="V16" s="124"/>
      <c r="W16" s="125"/>
      <c r="X16" s="124"/>
      <c r="Y16" s="124"/>
      <c r="Z16" s="125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spans="1:138" s="9" customFormat="1" ht="20.399999999999999" thickBot="1">
      <c r="A17" s="2"/>
      <c r="B17" s="77"/>
      <c r="C17" s="180" t="s">
        <v>196</v>
      </c>
      <c r="D17" s="78"/>
      <c r="E17" s="80">
        <f>E225</f>
        <v>2754030.6090000002</v>
      </c>
      <c r="F17" s="366" t="s">
        <v>200</v>
      </c>
      <c r="G17" s="367"/>
      <c r="H17" s="87" t="str">
        <f>IFERROR((SUM(G218, H218, J218)/$E$11),"")</f>
        <v/>
      </c>
      <c r="I17" s="85"/>
      <c r="J17" s="152" t="s">
        <v>219</v>
      </c>
      <c r="K17" s="8"/>
      <c r="L17" s="124"/>
      <c r="M17" s="124"/>
      <c r="N17" s="125"/>
      <c r="O17" s="124"/>
      <c r="P17" s="124"/>
      <c r="Q17" s="125"/>
      <c r="R17" s="124"/>
      <c r="S17" s="124"/>
      <c r="T17" s="125"/>
      <c r="U17" s="124"/>
      <c r="V17" s="124"/>
      <c r="W17" s="125"/>
      <c r="X17" s="124"/>
      <c r="Y17" s="124"/>
      <c r="Z17" s="125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spans="1:138" s="9" customFormat="1" ht="15" customHeight="1" thickBot="1">
      <c r="A18" s="2"/>
      <c r="B18" s="159"/>
      <c r="C18" s="79"/>
      <c r="D18" s="59"/>
      <c r="E18" s="93"/>
      <c r="F18" s="94" t="s">
        <v>199</v>
      </c>
      <c r="G18" s="263" t="str">
        <f>IFERROR(($G$224/$E$11),"")</f>
        <v/>
      </c>
      <c r="H18" s="92" t="str">
        <f>IFERROR(($H$224/$E$11),"")</f>
        <v/>
      </c>
      <c r="I18" s="169" t="str">
        <f>IFERROR(($I$224/$E$11),"")</f>
        <v/>
      </c>
      <c r="J18" s="169" t="str">
        <f>IFERROR(($J$224/$E$11),"")</f>
        <v/>
      </c>
      <c r="K18" s="60"/>
      <c r="L18" s="124"/>
      <c r="M18" s="124"/>
      <c r="N18" s="125"/>
      <c r="O18" s="124"/>
      <c r="P18" s="124"/>
      <c r="Q18" s="125"/>
      <c r="R18" s="124"/>
      <c r="S18" s="124"/>
      <c r="T18" s="125"/>
      <c r="U18" s="124"/>
      <c r="V18" s="124"/>
      <c r="W18" s="125"/>
      <c r="X18" s="124"/>
      <c r="Y18" s="124"/>
      <c r="Z18" s="125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spans="1:138" s="9" customFormat="1" ht="15" customHeight="1" thickBot="1">
      <c r="A19" s="2"/>
      <c r="B19" s="10"/>
      <c r="C19" s="11"/>
      <c r="D19" s="57"/>
      <c r="E19" s="103"/>
      <c r="F19" s="101" t="s">
        <v>192</v>
      </c>
      <c r="G19" s="99"/>
      <c r="H19" s="98"/>
      <c r="I19" s="95" t="s">
        <v>208</v>
      </c>
      <c r="J19" s="95"/>
      <c r="K19" s="8"/>
      <c r="L19" s="124"/>
      <c r="M19" s="124"/>
      <c r="N19" s="125"/>
      <c r="O19" s="124"/>
      <c r="P19" s="124"/>
      <c r="Q19" s="125"/>
      <c r="R19" s="124"/>
      <c r="S19" s="124"/>
      <c r="T19" s="125"/>
      <c r="U19" s="124"/>
      <c r="V19" s="124"/>
      <c r="W19" s="125"/>
      <c r="X19" s="124"/>
      <c r="Y19" s="124"/>
      <c r="Z19" s="125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  <row r="20" spans="1:138" s="9" customFormat="1" ht="15" customHeight="1" thickBot="1">
      <c r="A20" s="2"/>
      <c r="B20" s="349"/>
      <c r="C20" s="352" t="s">
        <v>408</v>
      </c>
      <c r="D20" s="57"/>
      <c r="E20" s="104"/>
      <c r="F20" s="102" t="s">
        <v>193</v>
      </c>
      <c r="G20" s="100" t="s">
        <v>187</v>
      </c>
      <c r="H20" s="96" t="s">
        <v>188</v>
      </c>
      <c r="I20" s="97" t="s">
        <v>206</v>
      </c>
      <c r="J20" s="96" t="s">
        <v>209</v>
      </c>
      <c r="K20" s="8"/>
      <c r="L20" s="124"/>
      <c r="M20" s="124"/>
      <c r="N20" s="125"/>
      <c r="O20" s="124"/>
      <c r="P20" s="124"/>
      <c r="Q20" s="125"/>
      <c r="R20" s="124"/>
      <c r="S20" s="124"/>
      <c r="T20" s="125"/>
      <c r="U20" s="124"/>
      <c r="V20" s="124"/>
      <c r="W20" s="125"/>
      <c r="X20" s="124"/>
      <c r="Y20" s="124"/>
      <c r="Z20" s="125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</row>
    <row r="21" spans="1:138" s="13" customFormat="1" ht="13.8" thickBot="1">
      <c r="A21" s="2"/>
      <c r="B21" s="350"/>
      <c r="C21" s="353"/>
      <c r="D21" s="57"/>
      <c r="E21" s="165" t="s">
        <v>9</v>
      </c>
      <c r="F21" s="166" t="s">
        <v>10</v>
      </c>
      <c r="G21" s="167" t="s">
        <v>11</v>
      </c>
      <c r="H21" s="96" t="s">
        <v>189</v>
      </c>
      <c r="I21" s="168" t="s">
        <v>207</v>
      </c>
      <c r="J21" s="96" t="s">
        <v>210</v>
      </c>
      <c r="K21" s="8"/>
      <c r="L21" s="124"/>
      <c r="M21" s="124"/>
      <c r="N21" s="125"/>
      <c r="O21" s="124"/>
      <c r="P21" s="124"/>
      <c r="Q21" s="125"/>
      <c r="R21" s="124"/>
      <c r="S21" s="124"/>
      <c r="T21" s="125"/>
      <c r="U21" s="124"/>
      <c r="V21" s="124"/>
      <c r="W21" s="125"/>
      <c r="X21" s="124"/>
      <c r="Y21" s="124"/>
      <c r="Z21" s="125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</row>
    <row r="22" spans="1:138" s="16" customFormat="1" ht="15" customHeight="1" thickBot="1">
      <c r="A22" s="191"/>
      <c r="B22" s="238" t="s">
        <v>12</v>
      </c>
      <c r="C22" s="239" t="s">
        <v>191</v>
      </c>
      <c r="D22" s="240"/>
      <c r="E22" s="224"/>
      <c r="F22" s="225"/>
      <c r="G22" s="226"/>
      <c r="H22" s="227"/>
      <c r="I22" s="227"/>
      <c r="J22" s="228"/>
      <c r="K22" s="15"/>
      <c r="L22" s="129"/>
      <c r="M22" s="130"/>
      <c r="N22" s="131"/>
      <c r="O22" s="129"/>
      <c r="P22" s="130"/>
      <c r="Q22" s="131"/>
      <c r="R22" s="129"/>
      <c r="S22" s="130"/>
      <c r="T22" s="131"/>
      <c r="U22" s="129"/>
      <c r="V22" s="130"/>
      <c r="W22" s="131"/>
      <c r="X22" s="129"/>
      <c r="Y22" s="130"/>
      <c r="Z22" s="131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</row>
    <row r="23" spans="1:138" s="1" customFormat="1" ht="15" customHeight="1">
      <c r="A23" s="191"/>
      <c r="B23" s="196" t="s">
        <v>404</v>
      </c>
      <c r="C23" s="262" t="s">
        <v>405</v>
      </c>
      <c r="D23" s="155"/>
      <c r="E23" s="265"/>
      <c r="F23" s="156" t="str">
        <f>IFERROR((G23/$E$11),"")</f>
        <v/>
      </c>
      <c r="G23" s="267"/>
      <c r="H23" s="268">
        <v>40000</v>
      </c>
      <c r="I23" s="268"/>
      <c r="J23" s="269"/>
      <c r="K23" s="15"/>
      <c r="L23" s="129"/>
      <c r="M23" s="130"/>
      <c r="N23" s="131"/>
      <c r="O23" s="129"/>
      <c r="P23" s="130"/>
      <c r="Q23" s="131"/>
      <c r="R23" s="129"/>
      <c r="S23" s="130"/>
      <c r="T23" s="131"/>
      <c r="U23" s="129"/>
      <c r="V23" s="130"/>
      <c r="W23" s="131"/>
      <c r="X23" s="129"/>
      <c r="Y23" s="130"/>
      <c r="Z23" s="131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</row>
    <row r="24" spans="1:138" s="1" customFormat="1" ht="15" customHeight="1">
      <c r="A24" s="191"/>
      <c r="B24" s="196" t="s">
        <v>222</v>
      </c>
      <c r="C24" s="154" t="s">
        <v>16</v>
      </c>
      <c r="D24" s="155"/>
      <c r="E24" s="265">
        <v>1</v>
      </c>
      <c r="F24" s="156" t="str">
        <f>IFERROR((G24/$E$11),"")</f>
        <v/>
      </c>
      <c r="G24" s="267"/>
      <c r="H24" s="268">
        <v>25000</v>
      </c>
      <c r="I24" s="268">
        <v>24000</v>
      </c>
      <c r="J24" s="269"/>
      <c r="K24" s="15"/>
      <c r="L24" s="129"/>
      <c r="M24" s="130"/>
      <c r="N24" s="131"/>
      <c r="O24" s="129"/>
      <c r="P24" s="130"/>
      <c r="Q24" s="131"/>
      <c r="R24" s="129"/>
      <c r="S24" s="130"/>
      <c r="T24" s="131"/>
      <c r="U24" s="129"/>
      <c r="V24" s="130"/>
      <c r="W24" s="131"/>
      <c r="X24" s="129"/>
      <c r="Y24" s="130"/>
      <c r="Z24" s="131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</row>
    <row r="25" spans="1:138" s="1" customFormat="1" ht="15" customHeight="1" thickBot="1">
      <c r="A25" s="191"/>
      <c r="B25" s="197" t="s">
        <v>228</v>
      </c>
      <c r="C25" s="21" t="s">
        <v>18</v>
      </c>
      <c r="D25" s="176"/>
      <c r="E25" s="266">
        <v>1</v>
      </c>
      <c r="F25" s="177" t="str">
        <f>IFERROR((G25/$E$11),"")</f>
        <v/>
      </c>
      <c r="G25" s="270"/>
      <c r="H25" s="271">
        <v>7500</v>
      </c>
      <c r="I25" s="271">
        <v>5000</v>
      </c>
      <c r="J25" s="272"/>
      <c r="K25" s="15"/>
      <c r="L25" s="129"/>
      <c r="M25" s="130"/>
      <c r="N25" s="131"/>
      <c r="O25" s="129"/>
      <c r="P25" s="130"/>
      <c r="Q25" s="131"/>
      <c r="R25" s="129"/>
      <c r="S25" s="130"/>
      <c r="T25" s="131"/>
      <c r="U25" s="129"/>
      <c r="V25" s="130"/>
      <c r="W25" s="131"/>
      <c r="X25" s="129"/>
      <c r="Y25" s="130"/>
      <c r="Z25" s="131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</row>
    <row r="26" spans="1:138" s="1" customFormat="1" ht="15" customHeight="1" thickBot="1">
      <c r="A26" s="17"/>
      <c r="B26" s="198">
        <f>IFERROR((G26+H26+I26+J26)/$E$225,"")</f>
        <v>3.6855073312658304E-2</v>
      </c>
      <c r="C26" s="173" t="s">
        <v>235</v>
      </c>
      <c r="D26" s="162"/>
      <c r="E26" s="193"/>
      <c r="F26" s="194" t="str">
        <f>IFERROR((G26/$G$218),"")</f>
        <v/>
      </c>
      <c r="G26" s="195">
        <f>SUM(G23:G25)</f>
        <v>0</v>
      </c>
      <c r="H26" s="195">
        <f>SUM(H23:H25)</f>
        <v>72500</v>
      </c>
      <c r="I26" s="195">
        <f>SUM(I23:I25)</f>
        <v>29000</v>
      </c>
      <c r="J26" s="195">
        <f>SUM(J23:J25)</f>
        <v>0</v>
      </c>
      <c r="K26" s="15"/>
      <c r="L26" s="129"/>
      <c r="M26" s="130"/>
      <c r="N26" s="131"/>
      <c r="O26" s="129"/>
      <c r="P26" s="130"/>
      <c r="Q26" s="131"/>
      <c r="R26" s="129"/>
      <c r="S26" s="130"/>
      <c r="T26" s="131"/>
      <c r="U26" s="129"/>
      <c r="V26" s="130"/>
      <c r="W26" s="131"/>
      <c r="X26" s="129"/>
      <c r="Y26" s="130"/>
      <c r="Z26" s="131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</row>
    <row r="27" spans="1:138" ht="15" customHeight="1">
      <c r="A27" s="191"/>
      <c r="B27" s="241" t="s">
        <v>13</v>
      </c>
      <c r="C27" s="242" t="s">
        <v>294</v>
      </c>
      <c r="D27" s="240"/>
      <c r="E27" s="229"/>
      <c r="F27" s="230"/>
      <c r="G27" s="231"/>
      <c r="H27" s="232"/>
      <c r="I27" s="232"/>
      <c r="J27" s="233"/>
      <c r="K27" s="15"/>
      <c r="L27" s="129"/>
      <c r="M27" s="130"/>
      <c r="N27" s="131"/>
      <c r="O27" s="129"/>
      <c r="P27" s="130"/>
      <c r="Q27" s="131"/>
      <c r="R27" s="129"/>
      <c r="S27" s="130"/>
      <c r="T27" s="131"/>
      <c r="U27" s="129"/>
      <c r="V27" s="130"/>
      <c r="W27" s="131"/>
      <c r="X27" s="129"/>
      <c r="Y27" s="130"/>
      <c r="Z27" s="131"/>
    </row>
    <row r="28" spans="1:138" ht="15" customHeight="1">
      <c r="A28" s="191"/>
      <c r="B28" s="196" t="s">
        <v>224</v>
      </c>
      <c r="C28" s="154" t="s">
        <v>15</v>
      </c>
      <c r="D28" s="155"/>
      <c r="E28" s="265">
        <v>1</v>
      </c>
      <c r="F28" s="156" t="str">
        <f t="shared" ref="F28:F29" si="0">IFERROR((G28/$E$11),"")</f>
        <v/>
      </c>
      <c r="G28" s="267"/>
      <c r="H28" s="274">
        <v>17500</v>
      </c>
      <c r="I28" s="274">
        <v>12500</v>
      </c>
      <c r="J28" s="275"/>
      <c r="K28" s="15"/>
      <c r="L28" s="129"/>
      <c r="M28" s="130"/>
      <c r="N28" s="131"/>
      <c r="O28" s="129"/>
      <c r="P28" s="130"/>
      <c r="Q28" s="131"/>
      <c r="R28" s="129"/>
      <c r="S28" s="130"/>
      <c r="T28" s="131"/>
      <c r="U28" s="129"/>
      <c r="V28" s="130"/>
      <c r="W28" s="131"/>
      <c r="X28" s="129"/>
      <c r="Y28" s="130"/>
      <c r="Z28" s="131"/>
    </row>
    <row r="29" spans="1:138" ht="15" customHeight="1">
      <c r="A29" s="191"/>
      <c r="B29" s="196" t="s">
        <v>223</v>
      </c>
      <c r="C29" s="154" t="s">
        <v>14</v>
      </c>
      <c r="D29" s="155"/>
      <c r="E29" s="273">
        <v>1</v>
      </c>
      <c r="F29" s="156" t="str">
        <f t="shared" si="0"/>
        <v/>
      </c>
      <c r="G29" s="267"/>
      <c r="H29" s="274">
        <v>108434.5</v>
      </c>
      <c r="I29" s="274">
        <v>25000</v>
      </c>
      <c r="J29" s="275"/>
      <c r="K29" s="15"/>
      <c r="L29" s="129"/>
      <c r="M29" s="130"/>
      <c r="N29" s="131"/>
      <c r="O29" s="129"/>
      <c r="P29" s="130"/>
      <c r="Q29" s="131"/>
      <c r="R29" s="129"/>
      <c r="S29" s="130"/>
      <c r="T29" s="131"/>
      <c r="U29" s="129"/>
      <c r="V29" s="130"/>
      <c r="W29" s="131"/>
      <c r="X29" s="129"/>
      <c r="Y29" s="130"/>
      <c r="Z29" s="131"/>
    </row>
    <row r="30" spans="1:138" ht="15" customHeight="1" thickBot="1">
      <c r="A30" s="191"/>
      <c r="B30" s="197" t="s">
        <v>241</v>
      </c>
      <c r="C30" s="21" t="s">
        <v>24</v>
      </c>
      <c r="D30" s="176"/>
      <c r="E30" s="266"/>
      <c r="F30" s="177" t="str">
        <f>IFERROR((G30/$E$11),"")</f>
        <v/>
      </c>
      <c r="G30" s="270"/>
      <c r="H30" s="271"/>
      <c r="I30" s="271"/>
      <c r="J30" s="272"/>
      <c r="K30" s="15"/>
      <c r="L30" s="129"/>
      <c r="M30" s="130"/>
      <c r="N30" s="131"/>
      <c r="O30" s="129"/>
      <c r="P30" s="130"/>
      <c r="Q30" s="131"/>
      <c r="R30" s="129"/>
      <c r="S30" s="130"/>
      <c r="T30" s="131"/>
      <c r="U30" s="129"/>
      <c r="V30" s="130"/>
      <c r="W30" s="131"/>
      <c r="X30" s="129"/>
      <c r="Y30" s="130"/>
      <c r="Z30" s="131"/>
    </row>
    <row r="31" spans="1:138" s="1" customFormat="1" ht="15" customHeight="1" thickBot="1">
      <c r="A31" s="17"/>
      <c r="B31" s="192">
        <f>IFERROR((G31+H31+I31+J31)/$E$225,"")</f>
        <v>5.9343748564705943E-2</v>
      </c>
      <c r="C31" s="20" t="s">
        <v>37</v>
      </c>
      <c r="D31" s="164"/>
      <c r="E31" s="175"/>
      <c r="F31" s="194" t="str">
        <f>IFERROR((G31/$G$218),"")</f>
        <v/>
      </c>
      <c r="G31" s="56">
        <f>SUM(G28:G30)</f>
        <v>0</v>
      </c>
      <c r="H31" s="56">
        <f>SUM(H28:H30)</f>
        <v>125934.5</v>
      </c>
      <c r="I31" s="56">
        <f>SUM(I28:I30)</f>
        <v>37500</v>
      </c>
      <c r="J31" s="56">
        <f>SUM(J28:J30)</f>
        <v>0</v>
      </c>
      <c r="K31" s="15"/>
      <c r="L31" s="129"/>
      <c r="M31" s="130"/>
      <c r="N31" s="131"/>
      <c r="O31" s="129"/>
      <c r="P31" s="130"/>
      <c r="Q31" s="131"/>
      <c r="R31" s="129"/>
      <c r="S31" s="130"/>
      <c r="T31" s="131"/>
      <c r="U31" s="129"/>
      <c r="V31" s="130"/>
      <c r="W31" s="131"/>
      <c r="X31" s="129"/>
      <c r="Y31" s="130"/>
      <c r="Z31" s="131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</row>
    <row r="32" spans="1:138" ht="15" customHeight="1">
      <c r="A32" s="191"/>
      <c r="B32" s="243" t="s">
        <v>38</v>
      </c>
      <c r="C32" s="244" t="s">
        <v>296</v>
      </c>
      <c r="D32" s="240"/>
      <c r="E32" s="234"/>
      <c r="F32" s="235"/>
      <c r="G32" s="236"/>
      <c r="H32" s="227"/>
      <c r="I32" s="227"/>
      <c r="J32" s="228"/>
      <c r="K32" s="15"/>
      <c r="L32" s="129"/>
      <c r="M32" s="130"/>
      <c r="N32" s="131"/>
      <c r="O32" s="129"/>
      <c r="P32" s="130"/>
      <c r="Q32" s="131"/>
      <c r="R32" s="129"/>
      <c r="S32" s="130"/>
      <c r="T32" s="131"/>
      <c r="U32" s="129"/>
      <c r="V32" s="130"/>
      <c r="W32" s="131"/>
      <c r="X32" s="129"/>
      <c r="Y32" s="130"/>
      <c r="Z32" s="131"/>
    </row>
    <row r="33" spans="1:138" ht="15" customHeight="1">
      <c r="A33" s="191"/>
      <c r="B33" s="200" t="s">
        <v>262</v>
      </c>
      <c r="C33" s="18" t="s">
        <v>39</v>
      </c>
      <c r="D33" s="14"/>
      <c r="E33" s="276"/>
      <c r="F33" s="63" t="str">
        <f t="shared" ref="F33:F38" si="1">IFERROR((G33/$E$11),"")</f>
        <v/>
      </c>
      <c r="G33" s="277"/>
      <c r="H33" s="274"/>
      <c r="I33" s="274"/>
      <c r="J33" s="275"/>
      <c r="K33" s="15"/>
      <c r="L33" s="129"/>
      <c r="M33" s="130"/>
      <c r="N33" s="131"/>
      <c r="O33" s="129"/>
      <c r="P33" s="130"/>
      <c r="Q33" s="131"/>
      <c r="R33" s="129"/>
      <c r="S33" s="130"/>
      <c r="T33" s="131"/>
      <c r="U33" s="129"/>
      <c r="V33" s="130"/>
      <c r="W33" s="131"/>
      <c r="X33" s="129"/>
      <c r="Y33" s="130"/>
      <c r="Z33" s="131"/>
    </row>
    <row r="34" spans="1:138" ht="15" customHeight="1">
      <c r="A34" s="191"/>
      <c r="B34" s="200" t="s">
        <v>262</v>
      </c>
      <c r="C34" s="18" t="s">
        <v>41</v>
      </c>
      <c r="D34" s="14"/>
      <c r="E34" s="276"/>
      <c r="F34" s="63" t="str">
        <f t="shared" si="1"/>
        <v/>
      </c>
      <c r="G34" s="277"/>
      <c r="H34" s="274"/>
      <c r="I34" s="274"/>
      <c r="J34" s="275"/>
      <c r="K34" s="15"/>
      <c r="L34" s="129"/>
      <c r="M34" s="130"/>
      <c r="N34" s="131"/>
      <c r="O34" s="129"/>
      <c r="P34" s="130"/>
      <c r="Q34" s="131"/>
      <c r="R34" s="129"/>
      <c r="S34" s="130"/>
      <c r="T34" s="131"/>
      <c r="U34" s="129"/>
      <c r="V34" s="130"/>
      <c r="W34" s="131"/>
      <c r="X34" s="129"/>
      <c r="Y34" s="130"/>
      <c r="Z34" s="131"/>
    </row>
    <row r="35" spans="1:138" ht="15" customHeight="1">
      <c r="A35" s="191"/>
      <c r="B35" s="200" t="s">
        <v>264</v>
      </c>
      <c r="C35" s="18" t="s">
        <v>44</v>
      </c>
      <c r="D35" s="14"/>
      <c r="E35" s="276"/>
      <c r="F35" s="63" t="str">
        <f t="shared" si="1"/>
        <v/>
      </c>
      <c r="G35" s="277"/>
      <c r="H35" s="274"/>
      <c r="I35" s="274"/>
      <c r="J35" s="275"/>
      <c r="K35" s="15"/>
      <c r="L35" s="129"/>
      <c r="M35" s="130"/>
      <c r="N35" s="131"/>
      <c r="O35" s="129"/>
      <c r="P35" s="130"/>
      <c r="Q35" s="131"/>
      <c r="R35" s="129"/>
      <c r="S35" s="130"/>
      <c r="T35" s="131"/>
      <c r="U35" s="129"/>
      <c r="V35" s="130"/>
      <c r="W35" s="131"/>
      <c r="X35" s="129"/>
      <c r="Y35" s="130"/>
      <c r="Z35" s="131"/>
    </row>
    <row r="36" spans="1:138" ht="15" customHeight="1">
      <c r="A36" s="191"/>
      <c r="B36" s="200" t="s">
        <v>263</v>
      </c>
      <c r="C36" s="18" t="s">
        <v>40</v>
      </c>
      <c r="D36" s="14"/>
      <c r="E36" s="276"/>
      <c r="F36" s="63" t="str">
        <f t="shared" si="1"/>
        <v/>
      </c>
      <c r="G36" s="277"/>
      <c r="H36" s="274"/>
      <c r="I36" s="274"/>
      <c r="J36" s="275"/>
      <c r="K36" s="15"/>
      <c r="L36" s="129"/>
      <c r="M36" s="130"/>
      <c r="N36" s="131"/>
      <c r="O36" s="129"/>
      <c r="P36" s="130"/>
      <c r="Q36" s="131"/>
      <c r="R36" s="129"/>
      <c r="S36" s="130"/>
      <c r="T36" s="131"/>
      <c r="U36" s="129"/>
      <c r="V36" s="130"/>
      <c r="W36" s="131"/>
      <c r="X36" s="129"/>
      <c r="Y36" s="130"/>
      <c r="Z36" s="131"/>
    </row>
    <row r="37" spans="1:138" ht="15" customHeight="1">
      <c r="A37" s="191"/>
      <c r="B37" s="201" t="s">
        <v>321</v>
      </c>
      <c r="C37" s="18" t="s">
        <v>104</v>
      </c>
      <c r="D37" s="14"/>
      <c r="E37" s="276"/>
      <c r="F37" s="63" t="str">
        <f t="shared" si="1"/>
        <v/>
      </c>
      <c r="G37" s="278"/>
      <c r="H37" s="274"/>
      <c r="I37" s="274"/>
      <c r="J37" s="275"/>
      <c r="K37" s="15"/>
      <c r="L37" s="129"/>
      <c r="M37" s="130"/>
      <c r="N37" s="131"/>
      <c r="O37" s="129"/>
      <c r="P37" s="130"/>
      <c r="Q37" s="131"/>
      <c r="R37" s="129"/>
      <c r="S37" s="130"/>
      <c r="T37" s="131"/>
      <c r="U37" s="129"/>
      <c r="V37" s="130"/>
      <c r="W37" s="131"/>
      <c r="X37" s="129"/>
      <c r="Y37" s="130"/>
      <c r="Z37" s="131"/>
    </row>
    <row r="38" spans="1:138" s="16" customFormat="1" ht="15" customHeight="1" thickBot="1">
      <c r="A38" s="191"/>
      <c r="B38" s="197" t="s">
        <v>265</v>
      </c>
      <c r="C38" s="21" t="s">
        <v>45</v>
      </c>
      <c r="D38" s="176"/>
      <c r="E38" s="266"/>
      <c r="F38" s="177" t="str">
        <f t="shared" si="1"/>
        <v/>
      </c>
      <c r="G38" s="270"/>
      <c r="H38" s="271"/>
      <c r="I38" s="271"/>
      <c r="J38" s="272"/>
      <c r="K38" s="15"/>
      <c r="L38" s="129"/>
      <c r="M38" s="130"/>
      <c r="N38" s="131"/>
      <c r="O38" s="129"/>
      <c r="P38" s="130"/>
      <c r="Q38" s="131"/>
      <c r="R38" s="129"/>
      <c r="S38" s="130"/>
      <c r="T38" s="131"/>
      <c r="U38" s="129"/>
      <c r="V38" s="130"/>
      <c r="W38" s="131"/>
      <c r="X38" s="129"/>
      <c r="Y38" s="130"/>
      <c r="Z38" s="131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</row>
    <row r="39" spans="1:138" s="1" customFormat="1" ht="15" customHeight="1" thickBot="1">
      <c r="A39" s="17"/>
      <c r="B39" s="192">
        <f>IFERROR((G39+H39+I39+J39)/$E$225,"")</f>
        <v>0</v>
      </c>
      <c r="C39" s="199" t="s">
        <v>46</v>
      </c>
      <c r="D39" s="164"/>
      <c r="E39" s="175"/>
      <c r="F39" s="157" t="str">
        <f>IFERROR((G39/$G$218),"")</f>
        <v/>
      </c>
      <c r="G39" s="55">
        <f>SUM(G33:G38)</f>
        <v>0</v>
      </c>
      <c r="H39" s="55">
        <f>SUM(H33:H38)</f>
        <v>0</v>
      </c>
      <c r="I39" s="55">
        <f>SUM(I33:I38)</f>
        <v>0</v>
      </c>
      <c r="J39" s="55">
        <f>SUM(J33:J38)</f>
        <v>0</v>
      </c>
      <c r="K39" s="15"/>
      <c r="L39" s="129"/>
      <c r="M39" s="130"/>
      <c r="N39" s="131"/>
      <c r="O39" s="129"/>
      <c r="P39" s="130"/>
      <c r="Q39" s="131"/>
      <c r="R39" s="129"/>
      <c r="S39" s="130"/>
      <c r="T39" s="131"/>
      <c r="U39" s="129"/>
      <c r="V39" s="130"/>
      <c r="W39" s="131"/>
      <c r="X39" s="129"/>
      <c r="Y39" s="130"/>
      <c r="Z39" s="131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</row>
    <row r="40" spans="1:138" ht="15" customHeight="1">
      <c r="A40" s="191"/>
      <c r="B40" s="243" t="s">
        <v>47</v>
      </c>
      <c r="C40" s="244" t="s">
        <v>297</v>
      </c>
      <c r="D40" s="240"/>
      <c r="E40" s="234"/>
      <c r="F40" s="235"/>
      <c r="G40" s="236"/>
      <c r="H40" s="227"/>
      <c r="I40" s="227"/>
      <c r="J40" s="228"/>
      <c r="K40" s="15"/>
      <c r="L40" s="129"/>
      <c r="M40" s="130"/>
      <c r="N40" s="131"/>
      <c r="O40" s="129"/>
      <c r="P40" s="130"/>
      <c r="Q40" s="131"/>
      <c r="R40" s="129"/>
      <c r="S40" s="130"/>
      <c r="T40" s="131"/>
      <c r="U40" s="129"/>
      <c r="V40" s="130"/>
      <c r="W40" s="131"/>
      <c r="X40" s="129"/>
      <c r="Y40" s="130"/>
      <c r="Z40" s="131"/>
    </row>
    <row r="41" spans="1:138" ht="15" customHeight="1">
      <c r="A41" s="191"/>
      <c r="B41" s="200" t="s">
        <v>268</v>
      </c>
      <c r="C41" s="18" t="s">
        <v>48</v>
      </c>
      <c r="D41" s="14"/>
      <c r="E41" s="276"/>
      <c r="F41" s="63" t="str">
        <f t="shared" ref="F41:F46" si="2">IFERROR((G41/$E$11),"")</f>
        <v/>
      </c>
      <c r="G41" s="282"/>
      <c r="H41" s="274"/>
      <c r="I41" s="274"/>
      <c r="J41" s="275"/>
      <c r="K41" s="15"/>
      <c r="L41" s="129"/>
      <c r="M41" s="130"/>
      <c r="N41" s="131"/>
      <c r="O41" s="129"/>
      <c r="P41" s="130"/>
      <c r="Q41" s="131"/>
      <c r="R41" s="129"/>
      <c r="S41" s="130"/>
      <c r="T41" s="131"/>
      <c r="U41" s="129"/>
      <c r="V41" s="130"/>
      <c r="W41" s="131"/>
      <c r="X41" s="129"/>
      <c r="Y41" s="130"/>
      <c r="Z41" s="131"/>
    </row>
    <row r="42" spans="1:138" ht="15" customHeight="1">
      <c r="A42" s="191"/>
      <c r="B42" s="200" t="s">
        <v>268</v>
      </c>
      <c r="C42" s="18" t="s">
        <v>49</v>
      </c>
      <c r="D42" s="14"/>
      <c r="E42" s="276"/>
      <c r="F42" s="63" t="str">
        <f t="shared" si="2"/>
        <v/>
      </c>
      <c r="G42" s="282"/>
      <c r="H42" s="274"/>
      <c r="I42" s="274"/>
      <c r="J42" s="275"/>
      <c r="K42" s="15"/>
      <c r="L42" s="129"/>
      <c r="M42" s="130"/>
      <c r="N42" s="131"/>
      <c r="O42" s="129"/>
      <c r="P42" s="130"/>
      <c r="Q42" s="131"/>
      <c r="R42" s="129"/>
      <c r="S42" s="130"/>
      <c r="T42" s="131"/>
      <c r="U42" s="129"/>
      <c r="V42" s="130"/>
      <c r="W42" s="131"/>
      <c r="X42" s="129"/>
      <c r="Y42" s="130"/>
      <c r="Z42" s="131"/>
    </row>
    <row r="43" spans="1:138" ht="15" customHeight="1">
      <c r="A43" s="191"/>
      <c r="B43" s="200" t="s">
        <v>266</v>
      </c>
      <c r="C43" s="18" t="s">
        <v>44</v>
      </c>
      <c r="D43" s="14"/>
      <c r="E43" s="279"/>
      <c r="F43" s="63" t="str">
        <f t="shared" si="2"/>
        <v/>
      </c>
      <c r="G43" s="282"/>
      <c r="H43" s="283"/>
      <c r="I43" s="283"/>
      <c r="J43" s="284"/>
      <c r="K43" s="15"/>
      <c r="L43" s="129"/>
      <c r="M43" s="130"/>
      <c r="N43" s="131"/>
      <c r="O43" s="129"/>
      <c r="P43" s="130"/>
      <c r="Q43" s="131"/>
      <c r="R43" s="129"/>
      <c r="S43" s="130"/>
      <c r="T43" s="131"/>
      <c r="U43" s="129"/>
      <c r="V43" s="130"/>
      <c r="W43" s="131"/>
      <c r="X43" s="129"/>
      <c r="Y43" s="130"/>
      <c r="Z43" s="131"/>
    </row>
    <row r="44" spans="1:138" ht="15" customHeight="1">
      <c r="A44" s="191"/>
      <c r="B44" s="202" t="s">
        <v>250</v>
      </c>
      <c r="C44" s="52" t="s">
        <v>28</v>
      </c>
      <c r="D44" s="153"/>
      <c r="E44" s="276"/>
      <c r="F44" s="172" t="str">
        <f t="shared" si="2"/>
        <v/>
      </c>
      <c r="G44" s="285"/>
      <c r="H44" s="286"/>
      <c r="I44" s="286"/>
      <c r="J44" s="287"/>
      <c r="K44" s="15"/>
      <c r="L44" s="129"/>
      <c r="M44" s="130"/>
      <c r="N44" s="131"/>
      <c r="O44" s="129"/>
      <c r="P44" s="130"/>
      <c r="Q44" s="131"/>
      <c r="R44" s="129"/>
      <c r="S44" s="130"/>
      <c r="T44" s="131"/>
      <c r="U44" s="129"/>
      <c r="V44" s="130"/>
      <c r="W44" s="131"/>
      <c r="X44" s="129"/>
      <c r="Y44" s="130"/>
      <c r="Z44" s="131"/>
    </row>
    <row r="45" spans="1:138" ht="15" customHeight="1">
      <c r="A45" s="191"/>
      <c r="B45" s="200" t="s">
        <v>250</v>
      </c>
      <c r="C45" s="18" t="s">
        <v>36</v>
      </c>
      <c r="D45" s="14"/>
      <c r="E45" s="280"/>
      <c r="F45" s="63" t="str">
        <f t="shared" si="2"/>
        <v/>
      </c>
      <c r="G45" s="277"/>
      <c r="H45" s="283"/>
      <c r="I45" s="283"/>
      <c r="J45" s="284"/>
      <c r="K45" s="15"/>
      <c r="L45" s="129"/>
      <c r="M45" s="130"/>
      <c r="N45" s="131"/>
      <c r="O45" s="129"/>
      <c r="P45" s="130"/>
      <c r="Q45" s="131"/>
      <c r="R45" s="129"/>
      <c r="S45" s="130"/>
      <c r="T45" s="131"/>
      <c r="U45" s="129"/>
      <c r="V45" s="130"/>
      <c r="W45" s="131"/>
      <c r="X45" s="129"/>
      <c r="Y45" s="130"/>
      <c r="Z45" s="131"/>
    </row>
    <row r="46" spans="1:138" ht="15" customHeight="1" thickBot="1">
      <c r="A46" s="191"/>
      <c r="B46" s="197" t="s">
        <v>267</v>
      </c>
      <c r="C46" s="21" t="s">
        <v>50</v>
      </c>
      <c r="D46" s="176"/>
      <c r="E46" s="281"/>
      <c r="F46" s="177" t="str">
        <f t="shared" si="2"/>
        <v/>
      </c>
      <c r="G46" s="288"/>
      <c r="H46" s="289"/>
      <c r="I46" s="289"/>
      <c r="J46" s="290"/>
      <c r="K46" s="15"/>
      <c r="L46" s="129"/>
      <c r="M46" s="130"/>
      <c r="N46" s="131"/>
      <c r="O46" s="129"/>
      <c r="P46" s="130"/>
      <c r="Q46" s="131"/>
      <c r="R46" s="129"/>
      <c r="S46" s="130"/>
      <c r="T46" s="131"/>
      <c r="U46" s="129"/>
      <c r="V46" s="130"/>
      <c r="W46" s="131"/>
      <c r="X46" s="129"/>
      <c r="Y46" s="130"/>
      <c r="Z46" s="131"/>
    </row>
    <row r="47" spans="1:138" ht="15" customHeight="1" thickBot="1">
      <c r="A47" s="17"/>
      <c r="B47" s="192">
        <f>IFERROR((G47+H47+I47+J47)/$E$225,"")</f>
        <v>0</v>
      </c>
      <c r="C47" s="20" t="s">
        <v>51</v>
      </c>
      <c r="D47" s="164"/>
      <c r="E47" s="175"/>
      <c r="F47" s="157" t="str">
        <f>IFERROR((G47/$G$218),"")</f>
        <v/>
      </c>
      <c r="G47" s="181">
        <f>SUM(G41:G46)</f>
        <v>0</v>
      </c>
      <c r="H47" s="56">
        <f>SUM(H41:H46)</f>
        <v>0</v>
      </c>
      <c r="I47" s="56">
        <f>SUM(I41:I46)</f>
        <v>0</v>
      </c>
      <c r="J47" s="56">
        <f>SUM(J41:J46)</f>
        <v>0</v>
      </c>
      <c r="K47" s="15"/>
      <c r="L47" s="129"/>
      <c r="M47" s="130"/>
      <c r="N47" s="131"/>
      <c r="O47" s="129"/>
      <c r="P47" s="130"/>
      <c r="Q47" s="131"/>
      <c r="R47" s="129"/>
      <c r="S47" s="130"/>
      <c r="T47" s="131"/>
      <c r="U47" s="129"/>
      <c r="V47" s="130"/>
      <c r="W47" s="131"/>
      <c r="X47" s="129"/>
      <c r="Y47" s="130"/>
      <c r="Z47" s="131"/>
    </row>
    <row r="48" spans="1:138" ht="15" customHeight="1">
      <c r="A48" s="191"/>
      <c r="B48" s="245" t="s">
        <v>52</v>
      </c>
      <c r="C48" s="246" t="s">
        <v>53</v>
      </c>
      <c r="D48" s="247"/>
      <c r="E48" s="237"/>
      <c r="F48" s="235"/>
      <c r="G48" s="236"/>
      <c r="H48" s="232"/>
      <c r="I48" s="232"/>
      <c r="J48" s="233"/>
      <c r="K48" s="15"/>
      <c r="L48" s="129"/>
      <c r="M48" s="130"/>
      <c r="N48" s="131"/>
      <c r="O48" s="129"/>
      <c r="P48" s="130"/>
      <c r="Q48" s="131"/>
      <c r="R48" s="129"/>
      <c r="S48" s="130"/>
      <c r="T48" s="131"/>
      <c r="U48" s="129"/>
      <c r="V48" s="130"/>
      <c r="W48" s="131"/>
      <c r="X48" s="129"/>
      <c r="Y48" s="130"/>
      <c r="Z48" s="131"/>
    </row>
    <row r="49" spans="1:138" ht="15" customHeight="1">
      <c r="A49" s="191"/>
      <c r="B49" s="201" t="s">
        <v>273</v>
      </c>
      <c r="C49" s="18" t="s">
        <v>58</v>
      </c>
      <c r="D49" s="14"/>
      <c r="E49" s="279"/>
      <c r="F49" s="63" t="str">
        <f t="shared" ref="F49:F53" si="3">IFERROR((G49/$E$11),"")</f>
        <v/>
      </c>
      <c r="G49" s="282"/>
      <c r="H49" s="283"/>
      <c r="I49" s="283"/>
      <c r="J49" s="284"/>
      <c r="K49" s="15"/>
      <c r="L49" s="129"/>
      <c r="M49" s="130"/>
      <c r="N49" s="131"/>
      <c r="O49" s="129"/>
      <c r="P49" s="130"/>
      <c r="Q49" s="131"/>
      <c r="R49" s="129"/>
      <c r="S49" s="130"/>
      <c r="T49" s="131"/>
      <c r="U49" s="129"/>
      <c r="V49" s="130"/>
      <c r="W49" s="131"/>
      <c r="X49" s="129"/>
      <c r="Y49" s="130"/>
      <c r="Z49" s="131"/>
    </row>
    <row r="50" spans="1:138" ht="15" customHeight="1">
      <c r="A50" s="191"/>
      <c r="B50" s="196" t="s">
        <v>269</v>
      </c>
      <c r="C50" s="154" t="s">
        <v>54</v>
      </c>
      <c r="D50" s="155"/>
      <c r="E50" s="273"/>
      <c r="F50" s="156" t="str">
        <f t="shared" si="3"/>
        <v/>
      </c>
      <c r="G50" s="294"/>
      <c r="H50" s="295"/>
      <c r="I50" s="295"/>
      <c r="J50" s="296"/>
      <c r="K50" s="15"/>
      <c r="L50" s="129"/>
      <c r="M50" s="130"/>
      <c r="N50" s="131"/>
      <c r="O50" s="129"/>
      <c r="P50" s="130"/>
      <c r="Q50" s="131"/>
      <c r="R50" s="129"/>
      <c r="S50" s="130"/>
      <c r="T50" s="131"/>
      <c r="U50" s="129"/>
      <c r="V50" s="130"/>
      <c r="W50" s="131"/>
      <c r="X50" s="129"/>
      <c r="Y50" s="130"/>
      <c r="Z50" s="131"/>
    </row>
    <row r="51" spans="1:138" ht="15" customHeight="1">
      <c r="A51" s="191"/>
      <c r="B51" s="200" t="s">
        <v>271</v>
      </c>
      <c r="C51" s="18" t="s">
        <v>56</v>
      </c>
      <c r="D51" s="14"/>
      <c r="E51" s="291"/>
      <c r="F51" s="63" t="str">
        <f t="shared" si="3"/>
        <v/>
      </c>
      <c r="G51" s="278"/>
      <c r="H51" s="295"/>
      <c r="I51" s="295"/>
      <c r="J51" s="296"/>
      <c r="K51" s="15"/>
      <c r="L51" s="129"/>
      <c r="M51" s="130"/>
      <c r="N51" s="131"/>
      <c r="O51" s="129"/>
      <c r="P51" s="130"/>
      <c r="Q51" s="131"/>
      <c r="R51" s="129"/>
      <c r="S51" s="130"/>
      <c r="T51" s="131"/>
      <c r="U51" s="129"/>
      <c r="V51" s="130"/>
      <c r="W51" s="131"/>
      <c r="X51" s="129"/>
      <c r="Y51" s="130"/>
      <c r="Z51" s="131"/>
    </row>
    <row r="52" spans="1:138" ht="15" customHeight="1">
      <c r="A52" s="191"/>
      <c r="B52" s="202" t="s">
        <v>270</v>
      </c>
      <c r="C52" s="52" t="s">
        <v>55</v>
      </c>
      <c r="D52" s="153"/>
      <c r="E52" s="292"/>
      <c r="F52" s="172" t="str">
        <f t="shared" si="3"/>
        <v/>
      </c>
      <c r="G52" s="278"/>
      <c r="H52" s="297"/>
      <c r="I52" s="297"/>
      <c r="J52" s="298"/>
      <c r="K52" s="15"/>
      <c r="L52" s="129"/>
      <c r="M52" s="130"/>
      <c r="N52" s="131"/>
      <c r="O52" s="129"/>
      <c r="P52" s="130"/>
      <c r="Q52" s="131"/>
      <c r="R52" s="129"/>
      <c r="S52" s="130"/>
      <c r="T52" s="131"/>
      <c r="U52" s="129"/>
      <c r="V52" s="130"/>
      <c r="W52" s="131"/>
      <c r="X52" s="129"/>
      <c r="Y52" s="130"/>
      <c r="Z52" s="131"/>
    </row>
    <row r="53" spans="1:138" ht="15" customHeight="1" thickBot="1">
      <c r="A53" s="191"/>
      <c r="B53" s="197" t="s">
        <v>272</v>
      </c>
      <c r="C53" s="21" t="s">
        <v>57</v>
      </c>
      <c r="D53" s="176"/>
      <c r="E53" s="293"/>
      <c r="F53" s="177" t="str">
        <f t="shared" si="3"/>
        <v/>
      </c>
      <c r="G53" s="288"/>
      <c r="H53" s="299"/>
      <c r="I53" s="299"/>
      <c r="J53" s="300"/>
      <c r="K53" s="15"/>
      <c r="L53" s="129"/>
      <c r="M53" s="130"/>
      <c r="N53" s="131"/>
      <c r="O53" s="129"/>
      <c r="P53" s="130"/>
      <c r="Q53" s="131"/>
      <c r="R53" s="129"/>
      <c r="S53" s="130"/>
      <c r="T53" s="131"/>
      <c r="U53" s="129"/>
      <c r="V53" s="130"/>
      <c r="W53" s="131"/>
      <c r="X53" s="129"/>
      <c r="Y53" s="130"/>
      <c r="Z53" s="131"/>
    </row>
    <row r="54" spans="1:138" ht="15" customHeight="1" thickBot="1">
      <c r="A54" s="17"/>
      <c r="B54" s="192">
        <f>IFERROR((G54+H54+I54+J54)/$E$225,"")</f>
        <v>0</v>
      </c>
      <c r="C54" s="20" t="s">
        <v>59</v>
      </c>
      <c r="D54" s="164"/>
      <c r="E54" s="175"/>
      <c r="F54" s="157" t="str">
        <f>IFERROR((G54/$G$218),"")</f>
        <v/>
      </c>
      <c r="G54" s="56">
        <f>SUM(G49:G53)</f>
        <v>0</v>
      </c>
      <c r="H54" s="56">
        <f>SUM(H49:H53)</f>
        <v>0</v>
      </c>
      <c r="I54" s="56">
        <f>SUM(I49:I53)</f>
        <v>0</v>
      </c>
      <c r="J54" s="56">
        <f>SUM(J49:J53)</f>
        <v>0</v>
      </c>
      <c r="K54" s="15"/>
      <c r="L54" s="129"/>
      <c r="M54" s="130"/>
      <c r="N54" s="131"/>
      <c r="O54" s="129"/>
      <c r="P54" s="130"/>
      <c r="Q54" s="131"/>
      <c r="R54" s="129"/>
      <c r="S54" s="130"/>
      <c r="T54" s="131"/>
      <c r="U54" s="129"/>
      <c r="V54" s="130"/>
      <c r="W54" s="131"/>
      <c r="X54" s="129"/>
      <c r="Y54" s="130"/>
      <c r="Z54" s="131"/>
    </row>
    <row r="55" spans="1:138" ht="15" customHeight="1">
      <c r="A55" s="191"/>
      <c r="B55" s="245" t="s">
        <v>60</v>
      </c>
      <c r="C55" s="248" t="s">
        <v>298</v>
      </c>
      <c r="D55" s="249"/>
      <c r="E55" s="250"/>
      <c r="F55" s="235"/>
      <c r="G55" s="236"/>
      <c r="H55" s="227"/>
      <c r="I55" s="227"/>
      <c r="J55" s="228"/>
      <c r="K55" s="15"/>
      <c r="L55" s="129"/>
      <c r="M55" s="130"/>
      <c r="N55" s="131"/>
      <c r="O55" s="129"/>
      <c r="P55" s="130"/>
      <c r="Q55" s="131"/>
      <c r="R55" s="129"/>
      <c r="S55" s="130"/>
      <c r="T55" s="131"/>
      <c r="U55" s="129"/>
      <c r="V55" s="130"/>
      <c r="W55" s="131"/>
      <c r="X55" s="129"/>
      <c r="Y55" s="130"/>
      <c r="Z55" s="131"/>
    </row>
    <row r="56" spans="1:138" ht="15" customHeight="1">
      <c r="A56" s="191"/>
      <c r="B56" s="201" t="s">
        <v>274</v>
      </c>
      <c r="C56" s="18" t="s">
        <v>61</v>
      </c>
      <c r="D56" s="14"/>
      <c r="E56" s="276"/>
      <c r="F56" s="63" t="str">
        <f t="shared" ref="F56:F60" si="4">IFERROR((G56/$E$11),"")</f>
        <v/>
      </c>
      <c r="G56" s="282"/>
      <c r="H56" s="274"/>
      <c r="I56" s="274"/>
      <c r="J56" s="275"/>
      <c r="K56" s="15"/>
      <c r="L56" s="129"/>
      <c r="M56" s="130"/>
      <c r="N56" s="131"/>
      <c r="O56" s="129"/>
      <c r="P56" s="130"/>
      <c r="Q56" s="131"/>
      <c r="R56" s="129"/>
      <c r="S56" s="130"/>
      <c r="T56" s="131"/>
      <c r="U56" s="129"/>
      <c r="V56" s="130"/>
      <c r="W56" s="131"/>
      <c r="X56" s="129"/>
      <c r="Y56" s="130"/>
      <c r="Z56" s="131"/>
    </row>
    <row r="57" spans="1:138" ht="15" customHeight="1">
      <c r="A57" s="191"/>
      <c r="B57" s="201" t="s">
        <v>275</v>
      </c>
      <c r="C57" s="18" t="s">
        <v>62</v>
      </c>
      <c r="D57" s="14"/>
      <c r="E57" s="276"/>
      <c r="F57" s="63" t="str">
        <f t="shared" si="4"/>
        <v/>
      </c>
      <c r="G57" s="282"/>
      <c r="H57" s="274"/>
      <c r="I57" s="274"/>
      <c r="J57" s="275"/>
      <c r="K57" s="15"/>
      <c r="L57" s="129"/>
      <c r="M57" s="130"/>
      <c r="N57" s="131"/>
      <c r="O57" s="129"/>
      <c r="P57" s="130"/>
      <c r="Q57" s="131"/>
      <c r="R57" s="129"/>
      <c r="S57" s="130"/>
      <c r="T57" s="131"/>
      <c r="U57" s="129"/>
      <c r="V57" s="130"/>
      <c r="W57" s="131"/>
      <c r="X57" s="129"/>
      <c r="Y57" s="130"/>
      <c r="Z57" s="131"/>
    </row>
    <row r="58" spans="1:138" ht="15" customHeight="1">
      <c r="A58" s="191"/>
      <c r="B58" s="201" t="s">
        <v>276</v>
      </c>
      <c r="C58" s="18" t="s">
        <v>63</v>
      </c>
      <c r="D58" s="14"/>
      <c r="E58" s="276"/>
      <c r="F58" s="63" t="str">
        <f t="shared" si="4"/>
        <v/>
      </c>
      <c r="G58" s="282"/>
      <c r="H58" s="274"/>
      <c r="I58" s="274"/>
      <c r="J58" s="275"/>
      <c r="K58" s="15"/>
      <c r="L58" s="129"/>
      <c r="M58" s="130"/>
      <c r="N58" s="131"/>
      <c r="O58" s="129"/>
      <c r="P58" s="130"/>
      <c r="Q58" s="131"/>
      <c r="R58" s="129"/>
      <c r="S58" s="130"/>
      <c r="T58" s="131"/>
      <c r="U58" s="129"/>
      <c r="V58" s="130"/>
      <c r="W58" s="131"/>
      <c r="X58" s="129"/>
      <c r="Y58" s="130"/>
      <c r="Z58" s="131"/>
    </row>
    <row r="59" spans="1:138" ht="15" customHeight="1">
      <c r="A59" s="191"/>
      <c r="B59" s="201" t="s">
        <v>277</v>
      </c>
      <c r="C59" s="18" t="s">
        <v>185</v>
      </c>
      <c r="D59" s="14"/>
      <c r="E59" s="301"/>
      <c r="F59" s="63" t="str">
        <f t="shared" si="4"/>
        <v/>
      </c>
      <c r="G59" s="282"/>
      <c r="H59" s="268"/>
      <c r="I59" s="268"/>
      <c r="J59" s="269"/>
      <c r="K59" s="15"/>
      <c r="L59" s="129"/>
      <c r="M59" s="130"/>
      <c r="N59" s="131"/>
      <c r="O59" s="129"/>
      <c r="P59" s="130"/>
      <c r="Q59" s="131"/>
      <c r="R59" s="129"/>
      <c r="S59" s="130"/>
      <c r="T59" s="131"/>
      <c r="U59" s="129"/>
      <c r="V59" s="130"/>
      <c r="W59" s="131"/>
      <c r="X59" s="129"/>
      <c r="Y59" s="130"/>
      <c r="Z59" s="131"/>
    </row>
    <row r="60" spans="1:138" ht="15" customHeight="1" thickBot="1">
      <c r="A60" s="203"/>
      <c r="B60" s="206" t="s">
        <v>278</v>
      </c>
      <c r="C60" s="21" t="s">
        <v>64</v>
      </c>
      <c r="D60" s="207"/>
      <c r="E60" s="302"/>
      <c r="F60" s="177" t="str">
        <f t="shared" si="4"/>
        <v/>
      </c>
      <c r="G60" s="303"/>
      <c r="H60" s="304"/>
      <c r="I60" s="304"/>
      <c r="J60" s="305"/>
      <c r="K60" s="15"/>
      <c r="L60" s="129"/>
      <c r="M60" s="130"/>
      <c r="N60" s="131"/>
      <c r="O60" s="129"/>
      <c r="P60" s="130"/>
      <c r="Q60" s="131"/>
      <c r="R60" s="129"/>
      <c r="S60" s="130"/>
      <c r="T60" s="131"/>
      <c r="U60" s="129"/>
      <c r="V60" s="130"/>
      <c r="W60" s="131"/>
      <c r="X60" s="129"/>
      <c r="Y60" s="130"/>
      <c r="Z60" s="131"/>
    </row>
    <row r="61" spans="1:138" ht="15" customHeight="1" thickBot="1">
      <c r="A61" s="187"/>
      <c r="B61" s="192">
        <f>IFERROR((G61+H61+I61+J61)/$E$225,"")</f>
        <v>0</v>
      </c>
      <c r="C61" s="20" t="s">
        <v>65</v>
      </c>
      <c r="D61" s="164"/>
      <c r="E61" s="175"/>
      <c r="F61" s="204" t="str">
        <f>IFERROR((G61/$G$218),"")</f>
        <v/>
      </c>
      <c r="G61" s="205">
        <f>SUM(G56:G60)</f>
        <v>0</v>
      </c>
      <c r="H61" s="205">
        <f>SUM(H56:H60)</f>
        <v>0</v>
      </c>
      <c r="I61" s="205">
        <f>SUM(I56:I60)</f>
        <v>0</v>
      </c>
      <c r="J61" s="205">
        <f>SUM(J56:J60)</f>
        <v>0</v>
      </c>
      <c r="K61" s="15"/>
      <c r="L61" s="129"/>
      <c r="M61" s="130"/>
      <c r="N61" s="131"/>
      <c r="O61" s="129"/>
      <c r="P61" s="130"/>
      <c r="Q61" s="131"/>
      <c r="R61" s="129"/>
      <c r="S61" s="130"/>
      <c r="T61" s="131"/>
      <c r="U61" s="129"/>
      <c r="V61" s="130"/>
      <c r="W61" s="131"/>
      <c r="X61" s="129"/>
      <c r="Y61" s="130"/>
      <c r="Z61" s="131"/>
    </row>
    <row r="62" spans="1:138" ht="15" customHeight="1">
      <c r="A62" s="191"/>
      <c r="B62" s="245" t="s">
        <v>66</v>
      </c>
      <c r="C62" s="251" t="s">
        <v>67</v>
      </c>
      <c r="D62" s="249"/>
      <c r="E62" s="252"/>
      <c r="F62" s="235"/>
      <c r="G62" s="236"/>
      <c r="H62" s="232"/>
      <c r="I62" s="232"/>
      <c r="J62" s="233"/>
      <c r="K62" s="15"/>
      <c r="L62" s="129"/>
      <c r="M62" s="130"/>
      <c r="N62" s="131"/>
      <c r="O62" s="129"/>
      <c r="P62" s="130"/>
      <c r="Q62" s="131"/>
      <c r="R62" s="129"/>
      <c r="S62" s="130"/>
      <c r="T62" s="131"/>
      <c r="U62" s="129"/>
      <c r="V62" s="130"/>
      <c r="W62" s="131"/>
      <c r="X62" s="129"/>
      <c r="Y62" s="130"/>
      <c r="Z62" s="131"/>
    </row>
    <row r="63" spans="1:138" s="24" customFormat="1">
      <c r="A63" s="203"/>
      <c r="B63" s="208" t="s">
        <v>279</v>
      </c>
      <c r="C63" s="18" t="s">
        <v>68</v>
      </c>
      <c r="D63" s="22"/>
      <c r="E63" s="306"/>
      <c r="F63" s="63" t="str">
        <f t="shared" ref="F63:F76" si="5">IFERROR((G63/$E$11),"")</f>
        <v/>
      </c>
      <c r="G63" s="309"/>
      <c r="H63" s="310"/>
      <c r="I63" s="310"/>
      <c r="J63" s="311"/>
      <c r="K63" s="23"/>
      <c r="L63" s="112"/>
      <c r="M63" s="113"/>
      <c r="N63" s="113"/>
      <c r="O63" s="112"/>
      <c r="P63" s="113"/>
      <c r="Q63" s="113"/>
      <c r="R63" s="112"/>
      <c r="S63" s="113"/>
      <c r="T63" s="113"/>
      <c r="U63" s="112"/>
      <c r="V63" s="113"/>
      <c r="W63" s="113"/>
      <c r="X63" s="112"/>
      <c r="Y63" s="113"/>
      <c r="Z63" s="113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33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</row>
    <row r="64" spans="1:138" ht="15" customHeight="1">
      <c r="A64" s="191"/>
      <c r="B64" s="200" t="s">
        <v>280</v>
      </c>
      <c r="C64" s="18" t="s">
        <v>69</v>
      </c>
      <c r="D64" s="14"/>
      <c r="E64" s="273"/>
      <c r="F64" s="63" t="str">
        <f t="shared" si="5"/>
        <v/>
      </c>
      <c r="G64" s="294"/>
      <c r="H64" s="274"/>
      <c r="I64" s="274"/>
      <c r="J64" s="275"/>
      <c r="K64" s="15"/>
      <c r="L64" s="129"/>
      <c r="M64" s="130"/>
      <c r="N64" s="131"/>
      <c r="O64" s="129"/>
      <c r="P64" s="130"/>
      <c r="Q64" s="131"/>
      <c r="R64" s="129"/>
      <c r="S64" s="130"/>
      <c r="T64" s="131"/>
      <c r="U64" s="129"/>
      <c r="V64" s="130"/>
      <c r="W64" s="131"/>
      <c r="X64" s="129"/>
      <c r="Y64" s="130"/>
      <c r="Z64" s="131"/>
    </row>
    <row r="65" spans="1:138" ht="15" customHeight="1">
      <c r="A65" s="191"/>
      <c r="B65" s="201" t="s">
        <v>284</v>
      </c>
      <c r="C65" s="18" t="s">
        <v>71</v>
      </c>
      <c r="D65" s="14"/>
      <c r="E65" s="276"/>
      <c r="F65" s="63" t="str">
        <f t="shared" si="5"/>
        <v/>
      </c>
      <c r="G65" s="282"/>
      <c r="H65" s="274"/>
      <c r="I65" s="274"/>
      <c r="J65" s="275"/>
      <c r="K65" s="15"/>
      <c r="L65" s="129"/>
      <c r="M65" s="130"/>
      <c r="N65" s="131"/>
      <c r="O65" s="129"/>
      <c r="P65" s="130"/>
      <c r="Q65" s="131"/>
      <c r="R65" s="129"/>
      <c r="S65" s="130"/>
      <c r="T65" s="131"/>
      <c r="U65" s="129"/>
      <c r="V65" s="130"/>
      <c r="W65" s="131"/>
      <c r="X65" s="129"/>
      <c r="Y65" s="130"/>
      <c r="Z65" s="131"/>
    </row>
    <row r="66" spans="1:138" ht="15" customHeight="1">
      <c r="A66" s="191"/>
      <c r="B66" s="201" t="s">
        <v>281</v>
      </c>
      <c r="C66" s="171" t="s">
        <v>282</v>
      </c>
      <c r="D66" s="14"/>
      <c r="E66" s="276"/>
      <c r="F66" s="63" t="str">
        <f t="shared" si="5"/>
        <v/>
      </c>
      <c r="G66" s="282"/>
      <c r="H66" s="274"/>
      <c r="I66" s="274"/>
      <c r="J66" s="275"/>
      <c r="K66" s="15"/>
      <c r="L66" s="129"/>
      <c r="M66" s="130"/>
      <c r="N66" s="131"/>
      <c r="O66" s="129"/>
      <c r="P66" s="130"/>
      <c r="Q66" s="131"/>
      <c r="R66" s="129"/>
      <c r="S66" s="130"/>
      <c r="T66" s="131"/>
      <c r="U66" s="129"/>
      <c r="V66" s="130"/>
      <c r="W66" s="131"/>
      <c r="X66" s="129"/>
      <c r="Y66" s="130"/>
      <c r="Z66" s="131"/>
    </row>
    <row r="67" spans="1:138" ht="15" customHeight="1">
      <c r="A67" s="191"/>
      <c r="B67" s="201" t="s">
        <v>286</v>
      </c>
      <c r="C67" s="18" t="s">
        <v>73</v>
      </c>
      <c r="D67" s="14"/>
      <c r="E67" s="276"/>
      <c r="F67" s="63" t="str">
        <f t="shared" si="5"/>
        <v/>
      </c>
      <c r="G67" s="282"/>
      <c r="H67" s="274"/>
      <c r="I67" s="274"/>
      <c r="J67" s="275"/>
      <c r="K67" s="15"/>
      <c r="L67" s="129"/>
      <c r="M67" s="130"/>
      <c r="N67" s="131"/>
      <c r="O67" s="129"/>
      <c r="P67" s="130"/>
      <c r="Q67" s="131"/>
      <c r="R67" s="129"/>
      <c r="S67" s="130"/>
      <c r="T67" s="131"/>
      <c r="U67" s="129"/>
      <c r="V67" s="130"/>
      <c r="W67" s="131"/>
      <c r="X67" s="129"/>
      <c r="Y67" s="130"/>
      <c r="Z67" s="131"/>
    </row>
    <row r="68" spans="1:138" ht="15" customHeight="1">
      <c r="A68" s="191"/>
      <c r="B68" s="201" t="s">
        <v>287</v>
      </c>
      <c r="C68" s="18" t="s">
        <v>74</v>
      </c>
      <c r="D68" s="14"/>
      <c r="E68" s="276"/>
      <c r="F68" s="63" t="str">
        <f t="shared" si="5"/>
        <v/>
      </c>
      <c r="G68" s="282"/>
      <c r="H68" s="274"/>
      <c r="I68" s="274"/>
      <c r="J68" s="275"/>
      <c r="K68" s="15"/>
      <c r="L68" s="129"/>
      <c r="M68" s="130"/>
      <c r="N68" s="131"/>
      <c r="O68" s="129"/>
      <c r="P68" s="130"/>
      <c r="Q68" s="131"/>
      <c r="R68" s="129"/>
      <c r="S68" s="130"/>
      <c r="T68" s="131"/>
      <c r="U68" s="129"/>
      <c r="V68" s="130"/>
      <c r="W68" s="131"/>
      <c r="X68" s="129"/>
      <c r="Y68" s="130"/>
      <c r="Z68" s="131"/>
    </row>
    <row r="69" spans="1:138" ht="15" customHeight="1">
      <c r="A69" s="191"/>
      <c r="B69" s="201" t="s">
        <v>283</v>
      </c>
      <c r="C69" s="18" t="s">
        <v>70</v>
      </c>
      <c r="D69" s="14"/>
      <c r="E69" s="276"/>
      <c r="F69" s="63" t="str">
        <f t="shared" si="5"/>
        <v/>
      </c>
      <c r="G69" s="282"/>
      <c r="H69" s="274"/>
      <c r="I69" s="274"/>
      <c r="J69" s="275"/>
      <c r="K69" s="15"/>
      <c r="L69" s="129"/>
      <c r="M69" s="130"/>
      <c r="N69" s="131"/>
      <c r="O69" s="129"/>
      <c r="P69" s="130"/>
      <c r="Q69" s="131"/>
      <c r="R69" s="129"/>
      <c r="S69" s="130"/>
      <c r="T69" s="131"/>
      <c r="U69" s="129"/>
      <c r="V69" s="130"/>
      <c r="W69" s="131"/>
      <c r="X69" s="129"/>
      <c r="Y69" s="130"/>
      <c r="Z69" s="131"/>
    </row>
    <row r="70" spans="1:138" ht="15" customHeight="1">
      <c r="A70" s="191"/>
      <c r="B70" s="201" t="s">
        <v>285</v>
      </c>
      <c r="C70" s="18" t="s">
        <v>72</v>
      </c>
      <c r="D70" s="14"/>
      <c r="E70" s="276"/>
      <c r="F70" s="63" t="str">
        <f t="shared" si="5"/>
        <v/>
      </c>
      <c r="G70" s="282"/>
      <c r="H70" s="274"/>
      <c r="I70" s="274"/>
      <c r="J70" s="275"/>
      <c r="K70" s="15"/>
      <c r="L70" s="129"/>
      <c r="M70" s="130"/>
      <c r="N70" s="131"/>
      <c r="O70" s="129"/>
      <c r="P70" s="130"/>
      <c r="Q70" s="131"/>
      <c r="R70" s="129"/>
      <c r="S70" s="130"/>
      <c r="T70" s="131"/>
      <c r="U70" s="129"/>
      <c r="V70" s="130"/>
      <c r="W70" s="131"/>
      <c r="X70" s="129"/>
      <c r="Y70" s="130"/>
      <c r="Z70" s="131"/>
    </row>
    <row r="71" spans="1:138" ht="15" customHeight="1">
      <c r="A71" s="191"/>
      <c r="B71" s="201" t="s">
        <v>285</v>
      </c>
      <c r="C71" s="18" t="s">
        <v>75</v>
      </c>
      <c r="D71" s="14"/>
      <c r="E71" s="276"/>
      <c r="F71" s="63" t="str">
        <f t="shared" si="5"/>
        <v/>
      </c>
      <c r="G71" s="282"/>
      <c r="H71" s="274"/>
      <c r="I71" s="274"/>
      <c r="J71" s="275"/>
      <c r="K71" s="15"/>
      <c r="L71" s="129"/>
      <c r="M71" s="130"/>
      <c r="N71" s="131"/>
      <c r="O71" s="129"/>
      <c r="P71" s="130"/>
      <c r="Q71" s="131"/>
      <c r="R71" s="129"/>
      <c r="S71" s="130"/>
      <c r="T71" s="131"/>
      <c r="U71" s="129"/>
      <c r="V71" s="130"/>
      <c r="W71" s="131"/>
      <c r="X71" s="129"/>
      <c r="Y71" s="130"/>
      <c r="Z71" s="131"/>
    </row>
    <row r="72" spans="1:138" ht="15" customHeight="1">
      <c r="A72" s="191"/>
      <c r="B72" s="209" t="s">
        <v>288</v>
      </c>
      <c r="C72" s="52" t="s">
        <v>76</v>
      </c>
      <c r="D72" s="153"/>
      <c r="E72" s="276"/>
      <c r="F72" s="172" t="str">
        <f t="shared" si="5"/>
        <v/>
      </c>
      <c r="G72" s="278"/>
      <c r="H72" s="286"/>
      <c r="I72" s="286"/>
      <c r="J72" s="287"/>
      <c r="K72" s="15"/>
      <c r="L72" s="129"/>
      <c r="M72" s="130"/>
      <c r="N72" s="131"/>
      <c r="O72" s="129"/>
      <c r="P72" s="130"/>
      <c r="Q72" s="131"/>
      <c r="R72" s="129"/>
      <c r="S72" s="130"/>
      <c r="T72" s="131"/>
      <c r="U72" s="129"/>
      <c r="V72" s="130"/>
      <c r="W72" s="131"/>
      <c r="X72" s="129"/>
      <c r="Y72" s="130"/>
      <c r="Z72" s="131"/>
    </row>
    <row r="73" spans="1:138" ht="15" customHeight="1">
      <c r="A73" s="191"/>
      <c r="B73" s="201" t="s">
        <v>289</v>
      </c>
      <c r="C73" s="18" t="s">
        <v>77</v>
      </c>
      <c r="D73" s="14"/>
      <c r="E73" s="307"/>
      <c r="F73" s="63" t="str">
        <f t="shared" si="5"/>
        <v/>
      </c>
      <c r="G73" s="282"/>
      <c r="H73" s="283"/>
      <c r="I73" s="283"/>
      <c r="J73" s="284"/>
      <c r="K73" s="15"/>
      <c r="L73" s="129"/>
      <c r="M73" s="130"/>
      <c r="N73" s="131"/>
      <c r="O73" s="129"/>
      <c r="P73" s="130"/>
      <c r="Q73" s="131"/>
      <c r="R73" s="129"/>
      <c r="S73" s="130"/>
      <c r="T73" s="131"/>
      <c r="U73" s="129"/>
      <c r="V73" s="130"/>
      <c r="W73" s="131"/>
      <c r="X73" s="129"/>
      <c r="Y73" s="130"/>
      <c r="Z73" s="131"/>
    </row>
    <row r="74" spans="1:138" ht="15" customHeight="1">
      <c r="A74" s="191"/>
      <c r="B74" s="201" t="s">
        <v>290</v>
      </c>
      <c r="C74" s="18" t="s">
        <v>78</v>
      </c>
      <c r="D74" s="14"/>
      <c r="E74" s="307"/>
      <c r="F74" s="63" t="str">
        <f t="shared" si="5"/>
        <v/>
      </c>
      <c r="G74" s="282"/>
      <c r="H74" s="283"/>
      <c r="I74" s="283"/>
      <c r="J74" s="284"/>
      <c r="K74" s="15"/>
      <c r="L74" s="129"/>
      <c r="M74" s="130"/>
      <c r="N74" s="131"/>
      <c r="O74" s="129"/>
      <c r="P74" s="130"/>
      <c r="Q74" s="131"/>
      <c r="R74" s="129"/>
      <c r="S74" s="130"/>
      <c r="T74" s="131"/>
      <c r="U74" s="129"/>
      <c r="V74" s="130"/>
      <c r="W74" s="131"/>
      <c r="X74" s="129"/>
      <c r="Y74" s="130"/>
      <c r="Z74" s="131"/>
    </row>
    <row r="75" spans="1:138" ht="15" customHeight="1">
      <c r="A75" s="191"/>
      <c r="B75" s="201" t="s">
        <v>291</v>
      </c>
      <c r="C75" s="18" t="s">
        <v>183</v>
      </c>
      <c r="D75" s="14"/>
      <c r="E75" s="280"/>
      <c r="F75" s="63" t="str">
        <f t="shared" si="5"/>
        <v/>
      </c>
      <c r="G75" s="282"/>
      <c r="H75" s="312"/>
      <c r="I75" s="283"/>
      <c r="J75" s="284"/>
      <c r="K75" s="15"/>
      <c r="L75" s="129"/>
      <c r="M75" s="130"/>
      <c r="N75" s="131"/>
      <c r="O75" s="129"/>
      <c r="P75" s="130"/>
      <c r="Q75" s="131"/>
      <c r="R75" s="129"/>
      <c r="S75" s="130"/>
      <c r="T75" s="131"/>
      <c r="U75" s="129"/>
      <c r="V75" s="130"/>
      <c r="W75" s="131"/>
      <c r="X75" s="129"/>
      <c r="Y75" s="130"/>
      <c r="Z75" s="131"/>
    </row>
    <row r="76" spans="1:138" ht="15" customHeight="1" thickBot="1">
      <c r="A76" s="191"/>
      <c r="B76" s="210" t="s">
        <v>292</v>
      </c>
      <c r="C76" s="21" t="s">
        <v>79</v>
      </c>
      <c r="D76" s="176"/>
      <c r="E76" s="308"/>
      <c r="F76" s="177" t="str">
        <f t="shared" si="5"/>
        <v/>
      </c>
      <c r="G76" s="288"/>
      <c r="H76" s="289"/>
      <c r="I76" s="289"/>
      <c r="J76" s="290"/>
      <c r="K76" s="15"/>
      <c r="L76" s="129"/>
      <c r="M76" s="130"/>
      <c r="N76" s="131"/>
      <c r="O76" s="129"/>
      <c r="P76" s="130"/>
      <c r="Q76" s="131"/>
      <c r="R76" s="129"/>
      <c r="S76" s="130"/>
      <c r="T76" s="131"/>
      <c r="U76" s="129"/>
      <c r="V76" s="130"/>
      <c r="W76" s="131"/>
      <c r="X76" s="129"/>
      <c r="Y76" s="130"/>
      <c r="Z76" s="131"/>
    </row>
    <row r="77" spans="1:138" s="16" customFormat="1" ht="15" customHeight="1" thickBot="1">
      <c r="A77" s="17"/>
      <c r="B77" s="198">
        <f>IFERROR((G77+H77+I77+J77)/$E$225,"")</f>
        <v>0</v>
      </c>
      <c r="C77" s="211" t="s">
        <v>80</v>
      </c>
      <c r="D77" s="162"/>
      <c r="E77" s="193"/>
      <c r="F77" s="194" t="str">
        <f>IFERROR((G77/$G$218),"")</f>
        <v/>
      </c>
      <c r="G77" s="161">
        <f>SUM(G63:G76)</f>
        <v>0</v>
      </c>
      <c r="H77" s="161">
        <f>SUM(H63:H76)</f>
        <v>0</v>
      </c>
      <c r="I77" s="161">
        <f>SUM(I63:I76)</f>
        <v>0</v>
      </c>
      <c r="J77" s="161">
        <f>SUM(J63:J76)</f>
        <v>0</v>
      </c>
      <c r="K77" s="15"/>
      <c r="L77" s="129"/>
      <c r="M77" s="130"/>
      <c r="N77" s="131"/>
      <c r="O77" s="129"/>
      <c r="P77" s="130"/>
      <c r="Q77" s="131"/>
      <c r="R77" s="129"/>
      <c r="S77" s="130"/>
      <c r="T77" s="131"/>
      <c r="U77" s="129"/>
      <c r="V77" s="130"/>
      <c r="W77" s="131"/>
      <c r="X77" s="129"/>
      <c r="Y77" s="130"/>
      <c r="Z77" s="131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</row>
    <row r="78" spans="1:138" ht="15" customHeight="1">
      <c r="A78" s="191"/>
      <c r="B78" s="245" t="s">
        <v>81</v>
      </c>
      <c r="C78" s="253" t="s">
        <v>293</v>
      </c>
      <c r="D78" s="249"/>
      <c r="E78" s="250"/>
      <c r="F78" s="235"/>
      <c r="G78" s="236"/>
      <c r="H78" s="227"/>
      <c r="I78" s="227"/>
      <c r="J78" s="228"/>
      <c r="K78" s="15"/>
      <c r="L78" s="129"/>
      <c r="M78" s="130"/>
      <c r="N78" s="131"/>
      <c r="O78" s="129"/>
      <c r="P78" s="130"/>
      <c r="Q78" s="131"/>
      <c r="R78" s="129"/>
      <c r="S78" s="130"/>
      <c r="T78" s="131"/>
      <c r="U78" s="129"/>
      <c r="V78" s="130"/>
      <c r="W78" s="131"/>
      <c r="X78" s="129"/>
      <c r="Y78" s="130"/>
      <c r="Z78" s="131"/>
    </row>
    <row r="79" spans="1:138" ht="15" customHeight="1">
      <c r="A79" s="191"/>
      <c r="B79" s="201" t="s">
        <v>299</v>
      </c>
      <c r="C79" s="18" t="s">
        <v>82</v>
      </c>
      <c r="D79" s="14"/>
      <c r="E79" s="276"/>
      <c r="F79" s="63" t="str">
        <f t="shared" ref="F79:F88" si="6">IFERROR((G79/$E$11),"")</f>
        <v/>
      </c>
      <c r="G79" s="282"/>
      <c r="H79" s="274"/>
      <c r="I79" s="274"/>
      <c r="J79" s="275"/>
      <c r="K79" s="15"/>
      <c r="L79" s="129"/>
      <c r="M79" s="130"/>
      <c r="N79" s="131"/>
      <c r="O79" s="129"/>
      <c r="P79" s="130"/>
      <c r="Q79" s="131"/>
      <c r="R79" s="129"/>
      <c r="S79" s="130"/>
      <c r="T79" s="131"/>
      <c r="U79" s="129"/>
      <c r="V79" s="130"/>
      <c r="W79" s="131"/>
      <c r="X79" s="129"/>
      <c r="Y79" s="130"/>
      <c r="Z79" s="131"/>
    </row>
    <row r="80" spans="1:138" ht="15" customHeight="1">
      <c r="A80" s="191"/>
      <c r="B80" s="201" t="s">
        <v>303</v>
      </c>
      <c r="C80" s="18" t="s">
        <v>86</v>
      </c>
      <c r="D80" s="14"/>
      <c r="E80" s="276"/>
      <c r="F80" s="63" t="str">
        <f t="shared" si="6"/>
        <v/>
      </c>
      <c r="G80" s="282"/>
      <c r="H80" s="274"/>
      <c r="I80" s="274"/>
      <c r="J80" s="275"/>
      <c r="K80" s="15"/>
      <c r="L80" s="129"/>
      <c r="M80" s="130"/>
      <c r="N80" s="131"/>
      <c r="O80" s="129"/>
      <c r="P80" s="130"/>
      <c r="Q80" s="131"/>
      <c r="R80" s="129"/>
      <c r="S80" s="130"/>
      <c r="T80" s="131"/>
      <c r="U80" s="129"/>
      <c r="V80" s="130"/>
      <c r="W80" s="131"/>
      <c r="X80" s="129"/>
      <c r="Y80" s="130"/>
      <c r="Z80" s="131"/>
    </row>
    <row r="81" spans="1:138" ht="15" customHeight="1">
      <c r="A81" s="191"/>
      <c r="B81" s="201" t="s">
        <v>301</v>
      </c>
      <c r="C81" s="18" t="s">
        <v>84</v>
      </c>
      <c r="D81" s="14"/>
      <c r="E81" s="276"/>
      <c r="F81" s="63" t="str">
        <f t="shared" si="6"/>
        <v/>
      </c>
      <c r="G81" s="282"/>
      <c r="H81" s="274"/>
      <c r="I81" s="274"/>
      <c r="J81" s="275"/>
      <c r="K81" s="15"/>
      <c r="L81" s="129"/>
      <c r="M81" s="130"/>
      <c r="N81" s="131"/>
      <c r="O81" s="129"/>
      <c r="P81" s="130"/>
      <c r="Q81" s="131"/>
      <c r="R81" s="129"/>
      <c r="S81" s="130"/>
      <c r="T81" s="131"/>
      <c r="U81" s="129"/>
      <c r="V81" s="130"/>
      <c r="W81" s="131"/>
      <c r="X81" s="129"/>
      <c r="Y81" s="130"/>
      <c r="Z81" s="131"/>
    </row>
    <row r="82" spans="1:138" ht="15" customHeight="1">
      <c r="A82" s="191"/>
      <c r="B82" s="201" t="s">
        <v>307</v>
      </c>
      <c r="C82" s="18" t="s">
        <v>89</v>
      </c>
      <c r="D82" s="14"/>
      <c r="E82" s="276"/>
      <c r="F82" s="63" t="str">
        <f t="shared" si="6"/>
        <v/>
      </c>
      <c r="G82" s="278"/>
      <c r="H82" s="274"/>
      <c r="I82" s="274"/>
      <c r="J82" s="275"/>
      <c r="K82" s="15"/>
      <c r="L82" s="129"/>
      <c r="M82" s="130"/>
      <c r="N82" s="131"/>
      <c r="O82" s="129"/>
      <c r="P82" s="130"/>
      <c r="Q82" s="131"/>
      <c r="R82" s="129"/>
      <c r="S82" s="130"/>
      <c r="T82" s="131"/>
      <c r="U82" s="129"/>
      <c r="V82" s="130"/>
      <c r="W82" s="131"/>
      <c r="X82" s="129"/>
      <c r="Y82" s="130"/>
      <c r="Z82" s="131"/>
    </row>
    <row r="83" spans="1:138" ht="15" customHeight="1">
      <c r="A83" s="191"/>
      <c r="B83" s="201" t="s">
        <v>304</v>
      </c>
      <c r="C83" s="18" t="s">
        <v>87</v>
      </c>
      <c r="D83" s="14"/>
      <c r="E83" s="276"/>
      <c r="F83" s="63" t="str">
        <f t="shared" si="6"/>
        <v/>
      </c>
      <c r="G83" s="282"/>
      <c r="H83" s="274"/>
      <c r="I83" s="274"/>
      <c r="J83" s="275"/>
      <c r="K83" s="15"/>
      <c r="L83" s="129"/>
      <c r="M83" s="130"/>
      <c r="N83" s="131"/>
      <c r="O83" s="129"/>
      <c r="P83" s="130"/>
      <c r="Q83" s="131"/>
      <c r="R83" s="129"/>
      <c r="S83" s="130"/>
      <c r="T83" s="131"/>
      <c r="U83" s="129"/>
      <c r="V83" s="130"/>
      <c r="W83" s="131"/>
      <c r="X83" s="129"/>
      <c r="Y83" s="130"/>
      <c r="Z83" s="131"/>
    </row>
    <row r="84" spans="1:138" ht="15" customHeight="1">
      <c r="A84" s="191"/>
      <c r="B84" s="201" t="s">
        <v>305</v>
      </c>
      <c r="C84" s="18" t="s">
        <v>88</v>
      </c>
      <c r="D84" s="14"/>
      <c r="E84" s="276"/>
      <c r="F84" s="63" t="str">
        <f t="shared" si="6"/>
        <v/>
      </c>
      <c r="G84" s="278"/>
      <c r="H84" s="274"/>
      <c r="I84" s="274"/>
      <c r="J84" s="275"/>
      <c r="K84" s="15"/>
      <c r="L84" s="129"/>
      <c r="M84" s="130"/>
      <c r="N84" s="131"/>
      <c r="O84" s="129"/>
      <c r="P84" s="130"/>
      <c r="Q84" s="131"/>
      <c r="R84" s="129"/>
      <c r="S84" s="130"/>
      <c r="T84" s="131"/>
      <c r="U84" s="129"/>
      <c r="V84" s="130"/>
      <c r="W84" s="131"/>
      <c r="X84" s="129"/>
      <c r="Y84" s="130"/>
      <c r="Z84" s="131"/>
    </row>
    <row r="85" spans="1:138" ht="15" customHeight="1">
      <c r="A85" s="191"/>
      <c r="B85" s="201" t="s">
        <v>300</v>
      </c>
      <c r="C85" s="18" t="s">
        <v>83</v>
      </c>
      <c r="D85" s="14"/>
      <c r="E85" s="276"/>
      <c r="F85" s="63" t="str">
        <f t="shared" si="6"/>
        <v/>
      </c>
      <c r="G85" s="282"/>
      <c r="H85" s="274"/>
      <c r="I85" s="274"/>
      <c r="J85" s="275"/>
      <c r="K85" s="15"/>
      <c r="L85" s="129"/>
      <c r="M85" s="130"/>
      <c r="N85" s="131"/>
      <c r="O85" s="129"/>
      <c r="P85" s="130"/>
      <c r="Q85" s="131"/>
      <c r="R85" s="129"/>
      <c r="S85" s="130"/>
      <c r="T85" s="131"/>
      <c r="U85" s="129"/>
      <c r="V85" s="130"/>
      <c r="W85" s="131"/>
      <c r="X85" s="129"/>
      <c r="Y85" s="130"/>
      <c r="Z85" s="131"/>
    </row>
    <row r="86" spans="1:138" ht="15" customHeight="1">
      <c r="A86" s="191"/>
      <c r="B86" s="201" t="s">
        <v>302</v>
      </c>
      <c r="C86" s="18" t="s">
        <v>85</v>
      </c>
      <c r="D86" s="14"/>
      <c r="E86" s="276"/>
      <c r="F86" s="63" t="str">
        <f t="shared" si="6"/>
        <v/>
      </c>
      <c r="G86" s="282"/>
      <c r="H86" s="274"/>
      <c r="I86" s="274"/>
      <c r="J86" s="275"/>
      <c r="K86" s="15"/>
      <c r="L86" s="129"/>
      <c r="M86" s="130"/>
      <c r="N86" s="131"/>
      <c r="O86" s="129"/>
      <c r="P86" s="130"/>
      <c r="Q86" s="131"/>
      <c r="R86" s="129"/>
      <c r="S86" s="130"/>
      <c r="T86" s="131"/>
      <c r="U86" s="129"/>
      <c r="V86" s="130"/>
      <c r="W86" s="131"/>
      <c r="X86" s="129"/>
      <c r="Y86" s="130"/>
      <c r="Z86" s="131"/>
    </row>
    <row r="87" spans="1:138" ht="15" customHeight="1">
      <c r="A87" s="191"/>
      <c r="B87" s="201" t="s">
        <v>331</v>
      </c>
      <c r="C87" s="18" t="s">
        <v>120</v>
      </c>
      <c r="D87" s="14"/>
      <c r="E87" s="313"/>
      <c r="F87" s="63" t="str">
        <f t="shared" si="6"/>
        <v/>
      </c>
      <c r="G87" s="282"/>
      <c r="H87" s="283"/>
      <c r="I87" s="283"/>
      <c r="J87" s="284"/>
      <c r="K87" s="15"/>
      <c r="L87" s="129"/>
      <c r="M87" s="130"/>
      <c r="N87" s="131"/>
      <c r="O87" s="129"/>
      <c r="P87" s="130"/>
      <c r="Q87" s="131"/>
      <c r="R87" s="129"/>
      <c r="S87" s="130"/>
      <c r="T87" s="131"/>
      <c r="U87" s="129"/>
      <c r="V87" s="130"/>
      <c r="W87" s="131"/>
      <c r="X87" s="129"/>
      <c r="Y87" s="130"/>
      <c r="Z87" s="131"/>
    </row>
    <row r="88" spans="1:138" s="16" customFormat="1" ht="15" customHeight="1" thickBot="1">
      <c r="A88" s="191"/>
      <c r="B88" s="210" t="s">
        <v>306</v>
      </c>
      <c r="C88" s="21" t="s">
        <v>90</v>
      </c>
      <c r="D88" s="176"/>
      <c r="E88" s="266"/>
      <c r="F88" s="177" t="str">
        <f t="shared" si="6"/>
        <v/>
      </c>
      <c r="G88" s="288"/>
      <c r="H88" s="271"/>
      <c r="I88" s="271"/>
      <c r="J88" s="272"/>
      <c r="K88" s="15"/>
      <c r="L88" s="129"/>
      <c r="M88" s="130"/>
      <c r="N88" s="131"/>
      <c r="O88" s="129"/>
      <c r="P88" s="130"/>
      <c r="Q88" s="131"/>
      <c r="R88" s="129"/>
      <c r="S88" s="130"/>
      <c r="T88" s="131"/>
      <c r="U88" s="129"/>
      <c r="V88" s="130"/>
      <c r="W88" s="131"/>
      <c r="X88" s="129"/>
      <c r="Y88" s="130"/>
      <c r="Z88" s="131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2"/>
      <c r="DE88" s="132"/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2"/>
    </row>
    <row r="89" spans="1:138" s="16" customFormat="1" ht="15" customHeight="1" thickBot="1">
      <c r="A89" s="17"/>
      <c r="B89" s="198">
        <f>IFERROR((G89+H89+I89+J89)/$E$225,"")</f>
        <v>0</v>
      </c>
      <c r="C89" s="211" t="s">
        <v>91</v>
      </c>
      <c r="D89" s="162"/>
      <c r="E89" s="193"/>
      <c r="F89" s="194" t="str">
        <f>IFERROR((G89/$G$218),"")</f>
        <v/>
      </c>
      <c r="G89" s="161">
        <f>SUM(G79:G88)</f>
        <v>0</v>
      </c>
      <c r="H89" s="161">
        <f>SUM(H79:H88)</f>
        <v>0</v>
      </c>
      <c r="I89" s="161">
        <f>SUM(I79:I88)</f>
        <v>0</v>
      </c>
      <c r="J89" s="161">
        <f>SUM(J79:J88)</f>
        <v>0</v>
      </c>
      <c r="K89" s="15"/>
      <c r="L89" s="129"/>
      <c r="M89" s="130"/>
      <c r="N89" s="131"/>
      <c r="O89" s="129"/>
      <c r="P89" s="130"/>
      <c r="Q89" s="131"/>
      <c r="R89" s="129"/>
      <c r="S89" s="130"/>
      <c r="T89" s="131"/>
      <c r="U89" s="129"/>
      <c r="V89" s="130"/>
      <c r="W89" s="131"/>
      <c r="X89" s="129"/>
      <c r="Y89" s="130"/>
      <c r="Z89" s="131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  <c r="CM89" s="132"/>
      <c r="CN89" s="132"/>
      <c r="CO89" s="132"/>
      <c r="CP89" s="132"/>
      <c r="CQ89" s="132"/>
      <c r="CR89" s="132"/>
      <c r="CS89" s="132"/>
      <c r="CT89" s="132"/>
      <c r="CU89" s="132"/>
      <c r="CV89" s="132"/>
      <c r="CW89" s="132"/>
      <c r="CX89" s="132"/>
      <c r="CY89" s="132"/>
      <c r="CZ89" s="132"/>
      <c r="DA89" s="132"/>
      <c r="DB89" s="132"/>
      <c r="DC89" s="132"/>
      <c r="DD89" s="132"/>
      <c r="DE89" s="132"/>
      <c r="DF89" s="132"/>
      <c r="DG89" s="132"/>
      <c r="DH89" s="132"/>
      <c r="DI89" s="132"/>
      <c r="DJ89" s="132"/>
      <c r="DK89" s="132"/>
      <c r="DL89" s="132"/>
      <c r="DM89" s="132"/>
      <c r="DN89" s="132"/>
      <c r="DO89" s="132"/>
      <c r="DP89" s="132"/>
      <c r="DQ89" s="132"/>
      <c r="DR89" s="132"/>
      <c r="DS89" s="132"/>
      <c r="DT89" s="132"/>
      <c r="DU89" s="132"/>
      <c r="DV89" s="132"/>
      <c r="DW89" s="132"/>
      <c r="DX89" s="132"/>
      <c r="DY89" s="132"/>
      <c r="DZ89" s="132"/>
      <c r="EA89" s="132"/>
      <c r="EB89" s="132"/>
      <c r="EC89" s="132"/>
      <c r="ED89" s="132"/>
      <c r="EE89" s="132"/>
      <c r="EF89" s="132"/>
      <c r="EG89" s="132"/>
      <c r="EH89" s="132"/>
    </row>
    <row r="90" spans="1:138" ht="15" customHeight="1">
      <c r="A90" s="191"/>
      <c r="B90" s="245" t="s">
        <v>92</v>
      </c>
      <c r="C90" s="246" t="s">
        <v>93</v>
      </c>
      <c r="D90" s="249"/>
      <c r="E90" s="250"/>
      <c r="F90" s="235"/>
      <c r="G90" s="236"/>
      <c r="H90" s="227"/>
      <c r="I90" s="227"/>
      <c r="J90" s="228"/>
      <c r="K90" s="15"/>
      <c r="L90" s="129"/>
      <c r="M90" s="130"/>
      <c r="N90" s="131"/>
      <c r="O90" s="129"/>
      <c r="P90" s="130"/>
      <c r="Q90" s="131"/>
      <c r="R90" s="129"/>
      <c r="S90" s="130"/>
      <c r="T90" s="131"/>
      <c r="U90" s="129"/>
      <c r="V90" s="130"/>
      <c r="W90" s="131"/>
      <c r="X90" s="129"/>
      <c r="Y90" s="130"/>
      <c r="Z90" s="131"/>
    </row>
    <row r="91" spans="1:138" ht="15" customHeight="1">
      <c r="A91" s="191"/>
      <c r="B91" s="201" t="s">
        <v>308</v>
      </c>
      <c r="C91" s="18" t="s">
        <v>94</v>
      </c>
      <c r="D91" s="14"/>
      <c r="E91" s="276"/>
      <c r="F91" s="63" t="str">
        <f t="shared" ref="F91:F103" si="7">IFERROR((G91/$E$11),"")</f>
        <v/>
      </c>
      <c r="G91" s="282"/>
      <c r="H91" s="274"/>
      <c r="I91" s="274"/>
      <c r="J91" s="275"/>
      <c r="K91" s="15"/>
      <c r="L91" s="129"/>
      <c r="M91" s="130"/>
      <c r="N91" s="131"/>
      <c r="O91" s="129"/>
      <c r="P91" s="130"/>
      <c r="Q91" s="131"/>
      <c r="R91" s="129"/>
      <c r="S91" s="130"/>
      <c r="T91" s="131"/>
      <c r="U91" s="129"/>
      <c r="V91" s="130"/>
      <c r="W91" s="131"/>
      <c r="X91" s="129"/>
      <c r="Y91" s="130"/>
      <c r="Z91" s="131"/>
    </row>
    <row r="92" spans="1:138" ht="15" customHeight="1">
      <c r="A92" s="191"/>
      <c r="B92" s="201" t="s">
        <v>309</v>
      </c>
      <c r="C92" s="25" t="s">
        <v>95</v>
      </c>
      <c r="D92" s="14"/>
      <c r="E92" s="276"/>
      <c r="F92" s="63" t="str">
        <f t="shared" si="7"/>
        <v/>
      </c>
      <c r="G92" s="282"/>
      <c r="H92" s="274"/>
      <c r="I92" s="274"/>
      <c r="J92" s="275"/>
      <c r="K92" s="15"/>
      <c r="L92" s="129"/>
      <c r="M92" s="130"/>
      <c r="N92" s="131"/>
      <c r="O92" s="129"/>
      <c r="P92" s="130"/>
      <c r="Q92" s="131"/>
      <c r="R92" s="129"/>
      <c r="S92" s="130"/>
      <c r="T92" s="131"/>
      <c r="U92" s="129"/>
      <c r="V92" s="130"/>
      <c r="W92" s="131"/>
      <c r="X92" s="129"/>
      <c r="Y92" s="130"/>
      <c r="Z92" s="131"/>
    </row>
    <row r="93" spans="1:138" ht="15" customHeight="1">
      <c r="A93" s="191"/>
      <c r="B93" s="201" t="s">
        <v>310</v>
      </c>
      <c r="C93" s="18" t="s">
        <v>96</v>
      </c>
      <c r="D93" s="14"/>
      <c r="E93" s="276"/>
      <c r="F93" s="63" t="str">
        <f t="shared" si="7"/>
        <v/>
      </c>
      <c r="G93" s="282"/>
      <c r="H93" s="274"/>
      <c r="I93" s="274"/>
      <c r="J93" s="275"/>
      <c r="K93" s="15"/>
      <c r="L93" s="129"/>
      <c r="M93" s="130"/>
      <c r="N93" s="131"/>
      <c r="O93" s="129"/>
      <c r="P93" s="130"/>
      <c r="Q93" s="131"/>
      <c r="R93" s="129"/>
      <c r="S93" s="130"/>
      <c r="T93" s="131"/>
      <c r="U93" s="129"/>
      <c r="V93" s="130"/>
      <c r="W93" s="131"/>
      <c r="X93" s="129"/>
      <c r="Y93" s="130"/>
      <c r="Z93" s="131"/>
    </row>
    <row r="94" spans="1:138" ht="15" customHeight="1">
      <c r="A94" s="191"/>
      <c r="B94" s="201" t="s">
        <v>311</v>
      </c>
      <c r="C94" s="18" t="s">
        <v>97</v>
      </c>
      <c r="D94" s="14"/>
      <c r="E94" s="276"/>
      <c r="F94" s="63" t="str">
        <f t="shared" si="7"/>
        <v/>
      </c>
      <c r="G94" s="282"/>
      <c r="H94" s="274"/>
      <c r="I94" s="274"/>
      <c r="J94" s="275"/>
      <c r="K94" s="15"/>
      <c r="L94" s="129"/>
      <c r="M94" s="130"/>
      <c r="N94" s="131"/>
      <c r="O94" s="129"/>
      <c r="P94" s="130"/>
      <c r="Q94" s="131"/>
      <c r="R94" s="129"/>
      <c r="S94" s="130"/>
      <c r="T94" s="131"/>
      <c r="U94" s="129"/>
      <c r="V94" s="130"/>
      <c r="W94" s="131"/>
      <c r="X94" s="129"/>
      <c r="Y94" s="130"/>
      <c r="Z94" s="131"/>
    </row>
    <row r="95" spans="1:138" ht="15" customHeight="1">
      <c r="A95" s="191"/>
      <c r="B95" s="201" t="s">
        <v>312</v>
      </c>
      <c r="C95" s="18" t="s">
        <v>98</v>
      </c>
      <c r="D95" s="14"/>
      <c r="E95" s="276"/>
      <c r="F95" s="63" t="str">
        <f t="shared" si="7"/>
        <v/>
      </c>
      <c r="G95" s="282"/>
      <c r="H95" s="274"/>
      <c r="I95" s="274"/>
      <c r="J95" s="275"/>
      <c r="K95" s="15"/>
      <c r="L95" s="129"/>
      <c r="M95" s="130"/>
      <c r="N95" s="131"/>
      <c r="O95" s="129"/>
      <c r="P95" s="130"/>
      <c r="Q95" s="131"/>
      <c r="R95" s="129"/>
      <c r="S95" s="130"/>
      <c r="T95" s="131"/>
      <c r="U95" s="129"/>
      <c r="V95" s="130"/>
      <c r="W95" s="131"/>
      <c r="X95" s="129"/>
      <c r="Y95" s="130"/>
      <c r="Z95" s="131"/>
    </row>
    <row r="96" spans="1:138" ht="15" customHeight="1">
      <c r="A96" s="191"/>
      <c r="B96" s="201" t="s">
        <v>313</v>
      </c>
      <c r="C96" s="18" t="s">
        <v>99</v>
      </c>
      <c r="D96" s="14"/>
      <c r="E96" s="276"/>
      <c r="F96" s="63" t="str">
        <f t="shared" si="7"/>
        <v/>
      </c>
      <c r="G96" s="282"/>
      <c r="H96" s="274"/>
      <c r="I96" s="274"/>
      <c r="J96" s="275"/>
      <c r="K96" s="15"/>
      <c r="L96" s="129"/>
      <c r="M96" s="130"/>
      <c r="N96" s="131"/>
      <c r="O96" s="129"/>
      <c r="P96" s="130"/>
      <c r="Q96" s="131"/>
      <c r="R96" s="129"/>
      <c r="S96" s="130"/>
      <c r="T96" s="131"/>
      <c r="U96" s="129"/>
      <c r="V96" s="130"/>
      <c r="W96" s="131"/>
      <c r="X96" s="129"/>
      <c r="Y96" s="130"/>
      <c r="Z96" s="131"/>
    </row>
    <row r="97" spans="1:138" ht="15" customHeight="1">
      <c r="A97" s="191"/>
      <c r="B97" s="201" t="s">
        <v>314</v>
      </c>
      <c r="C97" s="18" t="s">
        <v>100</v>
      </c>
      <c r="D97" s="14"/>
      <c r="E97" s="276"/>
      <c r="F97" s="63" t="str">
        <f t="shared" si="7"/>
        <v/>
      </c>
      <c r="G97" s="282"/>
      <c r="H97" s="274"/>
      <c r="I97" s="274"/>
      <c r="J97" s="275"/>
      <c r="K97" s="15"/>
      <c r="L97" s="129"/>
      <c r="M97" s="130"/>
      <c r="N97" s="131"/>
      <c r="O97" s="129"/>
      <c r="P97" s="130"/>
      <c r="Q97" s="131"/>
      <c r="R97" s="129"/>
      <c r="S97" s="130"/>
      <c r="T97" s="131"/>
      <c r="U97" s="129"/>
      <c r="V97" s="130"/>
      <c r="W97" s="131"/>
      <c r="X97" s="129"/>
      <c r="Y97" s="130"/>
      <c r="Z97" s="131"/>
    </row>
    <row r="98" spans="1:138" ht="15" customHeight="1">
      <c r="A98" s="191"/>
      <c r="B98" s="201" t="s">
        <v>315</v>
      </c>
      <c r="C98" s="18" t="s">
        <v>101</v>
      </c>
      <c r="D98" s="14"/>
      <c r="E98" s="276"/>
      <c r="F98" s="63" t="str">
        <f t="shared" si="7"/>
        <v/>
      </c>
      <c r="G98" s="282"/>
      <c r="H98" s="274"/>
      <c r="I98" s="274"/>
      <c r="J98" s="275"/>
      <c r="K98" s="15"/>
      <c r="L98" s="129"/>
      <c r="M98" s="130"/>
      <c r="N98" s="131"/>
      <c r="O98" s="129"/>
      <c r="P98" s="130"/>
      <c r="Q98" s="131"/>
      <c r="R98" s="129"/>
      <c r="S98" s="130"/>
      <c r="T98" s="131"/>
      <c r="U98" s="129"/>
      <c r="V98" s="130"/>
      <c r="W98" s="131"/>
      <c r="X98" s="129"/>
      <c r="Y98" s="130"/>
      <c r="Z98" s="131"/>
    </row>
    <row r="99" spans="1:138" ht="15" customHeight="1">
      <c r="A99" s="191"/>
      <c r="B99" s="201" t="s">
        <v>316</v>
      </c>
      <c r="C99" s="150" t="s">
        <v>217</v>
      </c>
      <c r="D99" s="14"/>
      <c r="E99" s="276"/>
      <c r="F99" s="63" t="str">
        <f t="shared" si="7"/>
        <v/>
      </c>
      <c r="G99" s="282"/>
      <c r="H99" s="274"/>
      <c r="I99" s="274"/>
      <c r="J99" s="275"/>
      <c r="K99" s="15"/>
      <c r="L99" s="129"/>
      <c r="M99" s="130"/>
      <c r="N99" s="131"/>
      <c r="O99" s="129"/>
      <c r="P99" s="130"/>
      <c r="Q99" s="131"/>
      <c r="R99" s="129"/>
      <c r="S99" s="130"/>
      <c r="T99" s="131"/>
      <c r="U99" s="129"/>
      <c r="V99" s="130"/>
      <c r="W99" s="131"/>
      <c r="X99" s="129"/>
      <c r="Y99" s="130"/>
      <c r="Z99" s="131"/>
    </row>
    <row r="100" spans="1:138" ht="15" customHeight="1">
      <c r="A100" s="191"/>
      <c r="B100" s="201" t="s">
        <v>317</v>
      </c>
      <c r="C100" s="18" t="s">
        <v>103</v>
      </c>
      <c r="D100" s="14"/>
      <c r="E100" s="276"/>
      <c r="F100" s="63" t="str">
        <f t="shared" si="7"/>
        <v/>
      </c>
      <c r="G100" s="282"/>
      <c r="H100" s="274"/>
      <c r="I100" s="274"/>
      <c r="J100" s="275"/>
      <c r="K100" s="15"/>
      <c r="L100" s="129"/>
      <c r="M100" s="130"/>
      <c r="N100" s="131"/>
      <c r="O100" s="129"/>
      <c r="P100" s="130"/>
      <c r="Q100" s="131"/>
      <c r="R100" s="129"/>
      <c r="S100" s="130"/>
      <c r="T100" s="131"/>
      <c r="U100" s="129"/>
      <c r="V100" s="130"/>
      <c r="W100" s="131"/>
      <c r="X100" s="129"/>
      <c r="Y100" s="130"/>
      <c r="Z100" s="131"/>
    </row>
    <row r="101" spans="1:138" ht="15" customHeight="1">
      <c r="A101" s="191"/>
      <c r="B101" s="201" t="s">
        <v>320</v>
      </c>
      <c r="C101" s="18" t="s">
        <v>102</v>
      </c>
      <c r="D101" s="14"/>
      <c r="E101" s="276"/>
      <c r="F101" s="63" t="str">
        <f t="shared" si="7"/>
        <v/>
      </c>
      <c r="G101" s="278"/>
      <c r="H101" s="274"/>
      <c r="I101" s="274"/>
      <c r="J101" s="275"/>
      <c r="K101" s="15"/>
      <c r="L101" s="129"/>
      <c r="M101" s="130"/>
      <c r="N101" s="131"/>
      <c r="O101" s="129"/>
      <c r="P101" s="130"/>
      <c r="Q101" s="131"/>
      <c r="R101" s="129"/>
      <c r="S101" s="130"/>
      <c r="T101" s="131"/>
      <c r="U101" s="129"/>
      <c r="V101" s="130"/>
      <c r="W101" s="131"/>
      <c r="X101" s="129"/>
      <c r="Y101" s="130"/>
      <c r="Z101" s="131"/>
    </row>
    <row r="102" spans="1:138" ht="15" customHeight="1">
      <c r="A102" s="191"/>
      <c r="B102" s="201" t="s">
        <v>318</v>
      </c>
      <c r="C102" s="18" t="s">
        <v>105</v>
      </c>
      <c r="D102" s="14"/>
      <c r="E102" s="276"/>
      <c r="F102" s="63" t="str">
        <f t="shared" si="7"/>
        <v/>
      </c>
      <c r="G102" s="278"/>
      <c r="H102" s="274"/>
      <c r="I102" s="274"/>
      <c r="J102" s="275"/>
      <c r="K102" s="15"/>
      <c r="L102" s="129"/>
      <c r="M102" s="130"/>
      <c r="N102" s="131"/>
      <c r="O102" s="129"/>
      <c r="P102" s="130"/>
      <c r="Q102" s="131"/>
      <c r="R102" s="129"/>
      <c r="S102" s="130"/>
      <c r="T102" s="131"/>
      <c r="U102" s="129"/>
      <c r="V102" s="130"/>
      <c r="W102" s="131"/>
      <c r="X102" s="129"/>
      <c r="Y102" s="130"/>
      <c r="Z102" s="131"/>
    </row>
    <row r="103" spans="1:138" s="16" customFormat="1" ht="15" customHeight="1" thickBot="1">
      <c r="A103" s="191"/>
      <c r="B103" s="210" t="s">
        <v>319</v>
      </c>
      <c r="C103" s="21" t="s">
        <v>106</v>
      </c>
      <c r="D103" s="176"/>
      <c r="E103" s="266"/>
      <c r="F103" s="177" t="str">
        <f t="shared" si="7"/>
        <v/>
      </c>
      <c r="G103" s="288"/>
      <c r="H103" s="271"/>
      <c r="I103" s="271"/>
      <c r="J103" s="272"/>
      <c r="K103" s="15"/>
      <c r="L103" s="129"/>
      <c r="M103" s="130"/>
      <c r="N103" s="131"/>
      <c r="O103" s="129"/>
      <c r="P103" s="130"/>
      <c r="Q103" s="131"/>
      <c r="R103" s="129"/>
      <c r="S103" s="130"/>
      <c r="T103" s="131"/>
      <c r="U103" s="129"/>
      <c r="V103" s="130"/>
      <c r="W103" s="131"/>
      <c r="X103" s="129"/>
      <c r="Y103" s="130"/>
      <c r="Z103" s="131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</row>
    <row r="104" spans="1:138" s="16" customFormat="1" ht="15" customHeight="1" thickBot="1">
      <c r="A104" s="17"/>
      <c r="B104" s="198">
        <f>IFERROR((G104+H104+I104+J104)/$E$225,"")</f>
        <v>0</v>
      </c>
      <c r="C104" s="211" t="s">
        <v>107</v>
      </c>
      <c r="D104" s="162"/>
      <c r="E104" s="193"/>
      <c r="F104" s="194" t="str">
        <f>IFERROR((G104/$G$218),"")</f>
        <v/>
      </c>
      <c r="G104" s="161">
        <f>SUM(G91:G103)</f>
        <v>0</v>
      </c>
      <c r="H104" s="161">
        <f>SUM(H91:H103)</f>
        <v>0</v>
      </c>
      <c r="I104" s="161">
        <f>SUM(I91:I103)</f>
        <v>0</v>
      </c>
      <c r="J104" s="161">
        <f>SUM(J91:J103)</f>
        <v>0</v>
      </c>
      <c r="K104" s="15"/>
      <c r="L104" s="129"/>
      <c r="M104" s="130"/>
      <c r="N104" s="131"/>
      <c r="O104" s="129"/>
      <c r="P104" s="130"/>
      <c r="Q104" s="131"/>
      <c r="R104" s="129"/>
      <c r="S104" s="130"/>
      <c r="T104" s="131"/>
      <c r="U104" s="129"/>
      <c r="V104" s="130"/>
      <c r="W104" s="131"/>
      <c r="X104" s="129"/>
      <c r="Y104" s="130"/>
      <c r="Z104" s="131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</row>
    <row r="105" spans="1:138" ht="15" customHeight="1">
      <c r="A105" s="191"/>
      <c r="B105" s="245" t="s">
        <v>108</v>
      </c>
      <c r="C105" s="246" t="s">
        <v>109</v>
      </c>
      <c r="D105" s="249"/>
      <c r="E105" s="250"/>
      <c r="F105" s="235"/>
      <c r="G105" s="236"/>
      <c r="H105" s="227"/>
      <c r="I105" s="227"/>
      <c r="J105" s="228"/>
      <c r="K105" s="15"/>
      <c r="L105" s="129"/>
      <c r="M105" s="130"/>
      <c r="N105" s="131"/>
      <c r="O105" s="129"/>
      <c r="P105" s="130"/>
      <c r="Q105" s="131"/>
      <c r="R105" s="129"/>
      <c r="S105" s="130"/>
      <c r="T105" s="131"/>
      <c r="U105" s="129"/>
      <c r="V105" s="130"/>
      <c r="W105" s="131"/>
      <c r="X105" s="129"/>
      <c r="Y105" s="130"/>
      <c r="Z105" s="131"/>
    </row>
    <row r="106" spans="1:138" ht="15" customHeight="1">
      <c r="A106" s="191"/>
      <c r="B106" s="201" t="s">
        <v>322</v>
      </c>
      <c r="C106" s="18" t="s">
        <v>110</v>
      </c>
      <c r="D106" s="14"/>
      <c r="E106" s="276"/>
      <c r="F106" s="63" t="str">
        <f t="shared" ref="F106:F118" si="8">IFERROR((G106/$E$11),"")</f>
        <v/>
      </c>
      <c r="G106" s="282"/>
      <c r="H106" s="274"/>
      <c r="I106" s="274"/>
      <c r="J106" s="275"/>
      <c r="K106" s="15"/>
      <c r="L106" s="129"/>
      <c r="M106" s="130"/>
      <c r="N106" s="131"/>
      <c r="O106" s="129"/>
      <c r="P106" s="130"/>
      <c r="Q106" s="131"/>
      <c r="R106" s="129"/>
      <c r="S106" s="130"/>
      <c r="T106" s="131"/>
      <c r="U106" s="129"/>
      <c r="V106" s="130"/>
      <c r="W106" s="131"/>
      <c r="X106" s="129"/>
      <c r="Y106" s="130"/>
      <c r="Z106" s="131"/>
    </row>
    <row r="107" spans="1:138" ht="15" customHeight="1">
      <c r="A107" s="191"/>
      <c r="B107" s="201" t="s">
        <v>328</v>
      </c>
      <c r="C107" s="18" t="s">
        <v>117</v>
      </c>
      <c r="D107" s="14"/>
      <c r="E107" s="276"/>
      <c r="F107" s="63" t="str">
        <f t="shared" si="8"/>
        <v/>
      </c>
      <c r="G107" s="282"/>
      <c r="H107" s="274"/>
      <c r="I107" s="274"/>
      <c r="J107" s="275"/>
      <c r="K107" s="15"/>
      <c r="L107" s="129"/>
      <c r="M107" s="130"/>
      <c r="N107" s="131"/>
      <c r="O107" s="129"/>
      <c r="P107" s="130"/>
      <c r="Q107" s="131"/>
      <c r="R107" s="129"/>
      <c r="S107" s="130"/>
      <c r="T107" s="131"/>
      <c r="U107" s="129"/>
      <c r="V107" s="130"/>
      <c r="W107" s="131"/>
      <c r="X107" s="129"/>
      <c r="Y107" s="130"/>
      <c r="Z107" s="131"/>
    </row>
    <row r="108" spans="1:138" ht="15" customHeight="1">
      <c r="A108" s="191"/>
      <c r="B108" s="201" t="s">
        <v>323</v>
      </c>
      <c r="C108" s="18" t="s">
        <v>111</v>
      </c>
      <c r="D108" s="14"/>
      <c r="E108" s="276"/>
      <c r="F108" s="63" t="str">
        <f t="shared" si="8"/>
        <v/>
      </c>
      <c r="G108" s="282"/>
      <c r="H108" s="274"/>
      <c r="I108" s="274"/>
      <c r="J108" s="275"/>
      <c r="K108" s="15"/>
      <c r="L108" s="129"/>
      <c r="M108" s="130"/>
      <c r="N108" s="131"/>
      <c r="O108" s="129"/>
      <c r="P108" s="130"/>
      <c r="Q108" s="131"/>
      <c r="R108" s="129"/>
      <c r="S108" s="130"/>
      <c r="T108" s="131"/>
      <c r="U108" s="129"/>
      <c r="V108" s="130"/>
      <c r="W108" s="131"/>
      <c r="X108" s="129"/>
      <c r="Y108" s="130"/>
      <c r="Z108" s="131"/>
    </row>
    <row r="109" spans="1:138" ht="15" customHeight="1">
      <c r="A109" s="191"/>
      <c r="B109" s="201" t="s">
        <v>327</v>
      </c>
      <c r="C109" s="18" t="s">
        <v>116</v>
      </c>
      <c r="D109" s="14"/>
      <c r="E109" s="314"/>
      <c r="F109" s="63" t="str">
        <f t="shared" si="8"/>
        <v/>
      </c>
      <c r="G109" s="282"/>
      <c r="H109" s="274"/>
      <c r="I109" s="274"/>
      <c r="J109" s="275"/>
      <c r="K109" s="15"/>
      <c r="L109" s="129"/>
      <c r="M109" s="130"/>
      <c r="N109" s="131"/>
      <c r="O109" s="129"/>
      <c r="P109" s="130"/>
      <c r="Q109" s="131"/>
      <c r="R109" s="129"/>
      <c r="S109" s="130"/>
      <c r="T109" s="131"/>
      <c r="U109" s="129"/>
      <c r="V109" s="130"/>
      <c r="W109" s="131"/>
      <c r="X109" s="129"/>
      <c r="Y109" s="130"/>
      <c r="Z109" s="131"/>
    </row>
    <row r="110" spans="1:138" ht="15" customHeight="1">
      <c r="A110" s="191"/>
      <c r="B110" s="201" t="s">
        <v>325</v>
      </c>
      <c r="C110" s="18" t="s">
        <v>114</v>
      </c>
      <c r="D110" s="14"/>
      <c r="E110" s="315"/>
      <c r="F110" s="63" t="str">
        <f t="shared" si="8"/>
        <v/>
      </c>
      <c r="G110" s="278"/>
      <c r="H110" s="286"/>
      <c r="I110" s="286"/>
      <c r="J110" s="287"/>
      <c r="K110" s="15"/>
      <c r="L110" s="129"/>
      <c r="M110" s="130"/>
      <c r="N110" s="131"/>
      <c r="O110" s="129"/>
      <c r="P110" s="130"/>
      <c r="Q110" s="131"/>
      <c r="R110" s="129"/>
      <c r="S110" s="130"/>
      <c r="T110" s="131"/>
      <c r="U110" s="129"/>
      <c r="V110" s="130"/>
      <c r="W110" s="131"/>
      <c r="X110" s="129"/>
      <c r="Y110" s="130"/>
      <c r="Z110" s="131"/>
    </row>
    <row r="111" spans="1:138" ht="15" customHeight="1">
      <c r="A111" s="191"/>
      <c r="B111" s="209" t="s">
        <v>406</v>
      </c>
      <c r="C111" s="27" t="s">
        <v>113</v>
      </c>
      <c r="D111" s="14"/>
      <c r="E111" s="316"/>
      <c r="F111" s="63" t="str">
        <f>IFERROR((G111/$E$11),"")</f>
        <v/>
      </c>
      <c r="G111" s="282"/>
      <c r="H111" s="312"/>
      <c r="I111" s="312"/>
      <c r="J111" s="318"/>
      <c r="K111" s="15"/>
      <c r="L111" s="129"/>
      <c r="M111" s="130"/>
      <c r="N111" s="131"/>
      <c r="O111" s="129"/>
      <c r="P111" s="130"/>
      <c r="Q111" s="131"/>
      <c r="R111" s="129"/>
      <c r="S111" s="130"/>
      <c r="T111" s="131"/>
      <c r="U111" s="129"/>
      <c r="V111" s="130"/>
      <c r="W111" s="131"/>
      <c r="X111" s="129"/>
      <c r="Y111" s="130"/>
      <c r="Z111" s="131"/>
    </row>
    <row r="112" spans="1:138" ht="15" customHeight="1">
      <c r="A112" s="191"/>
      <c r="B112" s="201" t="s">
        <v>330</v>
      </c>
      <c r="C112" s="18" t="s">
        <v>119</v>
      </c>
      <c r="D112" s="14"/>
      <c r="E112" s="301"/>
      <c r="F112" s="63" t="str">
        <f t="shared" si="8"/>
        <v/>
      </c>
      <c r="G112" s="282"/>
      <c r="H112" s="283"/>
      <c r="I112" s="283"/>
      <c r="J112" s="284"/>
      <c r="K112" s="15"/>
      <c r="L112" s="129"/>
      <c r="M112" s="130"/>
      <c r="N112" s="131"/>
      <c r="O112" s="129"/>
      <c r="P112" s="130"/>
      <c r="Q112" s="131"/>
      <c r="R112" s="129"/>
      <c r="S112" s="130"/>
      <c r="T112" s="131"/>
      <c r="U112" s="129"/>
      <c r="V112" s="130"/>
      <c r="W112" s="131"/>
      <c r="X112" s="129"/>
      <c r="Y112" s="130"/>
      <c r="Z112" s="131"/>
    </row>
    <row r="113" spans="1:138" ht="15" customHeight="1">
      <c r="A113" s="191"/>
      <c r="B113" s="209" t="s">
        <v>329</v>
      </c>
      <c r="C113" s="52" t="s">
        <v>118</v>
      </c>
      <c r="D113" s="153"/>
      <c r="E113" s="276"/>
      <c r="F113" s="172" t="str">
        <f t="shared" si="8"/>
        <v/>
      </c>
      <c r="G113" s="278"/>
      <c r="H113" s="286"/>
      <c r="I113" s="286"/>
      <c r="J113" s="287"/>
      <c r="K113" s="15"/>
      <c r="L113" s="129"/>
      <c r="M113" s="130"/>
      <c r="N113" s="131"/>
      <c r="O113" s="129"/>
      <c r="P113" s="130"/>
      <c r="Q113" s="131"/>
      <c r="R113" s="129"/>
      <c r="S113" s="130"/>
      <c r="T113" s="131"/>
      <c r="U113" s="129"/>
      <c r="V113" s="130"/>
      <c r="W113" s="131"/>
      <c r="X113" s="129"/>
      <c r="Y113" s="130"/>
      <c r="Z113" s="131"/>
    </row>
    <row r="114" spans="1:138" ht="15" customHeight="1">
      <c r="A114" s="191"/>
      <c r="B114" s="201" t="s">
        <v>333</v>
      </c>
      <c r="C114" s="18" t="s">
        <v>122</v>
      </c>
      <c r="D114" s="14"/>
      <c r="E114" s="280"/>
      <c r="F114" s="63" t="str">
        <f t="shared" si="8"/>
        <v/>
      </c>
      <c r="G114" s="282"/>
      <c r="H114" s="283"/>
      <c r="I114" s="283"/>
      <c r="J114" s="284"/>
      <c r="K114" s="15"/>
      <c r="L114" s="129"/>
      <c r="M114" s="130"/>
      <c r="N114" s="131"/>
      <c r="O114" s="129"/>
      <c r="P114" s="130"/>
      <c r="Q114" s="131"/>
      <c r="R114" s="129"/>
      <c r="S114" s="130"/>
      <c r="T114" s="131"/>
      <c r="U114" s="129"/>
      <c r="V114" s="130"/>
      <c r="W114" s="131"/>
      <c r="X114" s="129"/>
      <c r="Y114" s="130"/>
      <c r="Z114" s="131"/>
    </row>
    <row r="115" spans="1:138" ht="15" customHeight="1">
      <c r="A115" s="191"/>
      <c r="B115" s="201" t="s">
        <v>347</v>
      </c>
      <c r="C115" s="18" t="s">
        <v>144</v>
      </c>
      <c r="D115" s="14"/>
      <c r="E115" s="279"/>
      <c r="F115" s="156" t="str">
        <f t="shared" si="8"/>
        <v/>
      </c>
      <c r="G115" s="282"/>
      <c r="H115" s="312"/>
      <c r="I115" s="312"/>
      <c r="J115" s="318"/>
      <c r="K115" s="15"/>
      <c r="L115" s="129"/>
      <c r="M115" s="130"/>
      <c r="N115" s="131"/>
      <c r="O115" s="129"/>
      <c r="P115" s="130"/>
      <c r="Q115" s="131"/>
      <c r="R115" s="129"/>
      <c r="S115" s="130"/>
      <c r="T115" s="131"/>
      <c r="U115" s="129"/>
      <c r="V115" s="130"/>
      <c r="W115" s="131"/>
      <c r="X115" s="129"/>
      <c r="Y115" s="130"/>
      <c r="Z115" s="131"/>
    </row>
    <row r="116" spans="1:138" ht="15" customHeight="1">
      <c r="A116" s="191"/>
      <c r="B116" s="201" t="s">
        <v>332</v>
      </c>
      <c r="C116" s="18" t="s">
        <v>121</v>
      </c>
      <c r="D116" s="14"/>
      <c r="E116" s="273"/>
      <c r="F116" s="170" t="str">
        <f t="shared" si="8"/>
        <v/>
      </c>
      <c r="G116" s="319"/>
      <c r="H116" s="286"/>
      <c r="I116" s="286"/>
      <c r="J116" s="287"/>
      <c r="K116" s="15"/>
      <c r="L116" s="129"/>
      <c r="M116" s="130"/>
      <c r="N116" s="131"/>
      <c r="O116" s="129"/>
      <c r="P116" s="130"/>
      <c r="Q116" s="131"/>
      <c r="R116" s="129"/>
      <c r="S116" s="130"/>
      <c r="T116" s="131"/>
      <c r="U116" s="129"/>
      <c r="V116" s="130"/>
      <c r="W116" s="131"/>
      <c r="X116" s="129"/>
      <c r="Y116" s="130"/>
      <c r="Z116" s="131"/>
    </row>
    <row r="117" spans="1:138" ht="15" customHeight="1">
      <c r="A117" s="191"/>
      <c r="B117" s="209" t="s">
        <v>332</v>
      </c>
      <c r="C117" s="52" t="s">
        <v>132</v>
      </c>
      <c r="D117" s="14"/>
      <c r="E117" s="317"/>
      <c r="F117" s="63" t="str">
        <f t="shared" si="8"/>
        <v/>
      </c>
      <c r="G117" s="278"/>
      <c r="H117" s="320">
        <v>40000</v>
      </c>
      <c r="I117" s="320"/>
      <c r="J117" s="321"/>
      <c r="K117" s="15"/>
      <c r="L117" s="129"/>
      <c r="M117" s="130"/>
      <c r="N117" s="131"/>
      <c r="O117" s="129"/>
      <c r="P117" s="130"/>
      <c r="Q117" s="131"/>
      <c r="R117" s="129"/>
      <c r="S117" s="130"/>
      <c r="T117" s="131"/>
      <c r="U117" s="129"/>
      <c r="V117" s="130"/>
      <c r="W117" s="131"/>
      <c r="X117" s="129"/>
      <c r="Y117" s="130"/>
      <c r="Z117" s="131"/>
    </row>
    <row r="118" spans="1:138" s="16" customFormat="1" ht="15" customHeight="1" thickBot="1">
      <c r="A118" s="191"/>
      <c r="B118" s="210" t="s">
        <v>326</v>
      </c>
      <c r="C118" s="21" t="s">
        <v>115</v>
      </c>
      <c r="D118" s="176"/>
      <c r="E118" s="308"/>
      <c r="F118" s="177" t="str">
        <f t="shared" si="8"/>
        <v/>
      </c>
      <c r="G118" s="288"/>
      <c r="H118" s="289"/>
      <c r="I118" s="289"/>
      <c r="J118" s="290"/>
      <c r="K118" s="15"/>
      <c r="L118" s="129"/>
      <c r="M118" s="130"/>
      <c r="N118" s="131"/>
      <c r="O118" s="129"/>
      <c r="P118" s="130"/>
      <c r="Q118" s="131"/>
      <c r="R118" s="129"/>
      <c r="S118" s="130"/>
      <c r="T118" s="131"/>
      <c r="U118" s="129"/>
      <c r="V118" s="130"/>
      <c r="W118" s="131"/>
      <c r="X118" s="129"/>
      <c r="Y118" s="130"/>
      <c r="Z118" s="131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</row>
    <row r="119" spans="1:138" s="16" customFormat="1" ht="15" customHeight="1" thickBot="1">
      <c r="A119" s="17"/>
      <c r="B119" s="198">
        <f>IFERROR((G119+H119+I119+J119)/$E$225,"")</f>
        <v>1.4524166822722484E-2</v>
      </c>
      <c r="C119" s="211" t="s">
        <v>123</v>
      </c>
      <c r="D119" s="162"/>
      <c r="E119" s="193"/>
      <c r="F119" s="194" t="str">
        <f>IFERROR((G119/$G$218),"")</f>
        <v/>
      </c>
      <c r="G119" s="161">
        <f>SUM(G106:G118)</f>
        <v>0</v>
      </c>
      <c r="H119" s="161">
        <f>SUM(H106:H118)</f>
        <v>40000</v>
      </c>
      <c r="I119" s="161">
        <f>SUM(I106:I118)</f>
        <v>0</v>
      </c>
      <c r="J119" s="161">
        <f>SUM(J106:J118)</f>
        <v>0</v>
      </c>
      <c r="K119" s="15"/>
      <c r="L119" s="129"/>
      <c r="M119" s="130"/>
      <c r="N119" s="131"/>
      <c r="O119" s="129"/>
      <c r="P119" s="130"/>
      <c r="Q119" s="131"/>
      <c r="R119" s="129"/>
      <c r="S119" s="130"/>
      <c r="T119" s="131"/>
      <c r="U119" s="129"/>
      <c r="V119" s="130"/>
      <c r="W119" s="131"/>
      <c r="X119" s="129"/>
      <c r="Y119" s="130"/>
      <c r="Z119" s="131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</row>
    <row r="120" spans="1:138" ht="15" customHeight="1">
      <c r="A120" s="191"/>
      <c r="B120" s="245" t="s">
        <v>124</v>
      </c>
      <c r="C120" s="246" t="s">
        <v>125</v>
      </c>
      <c r="D120" s="249"/>
      <c r="E120" s="250"/>
      <c r="F120" s="235"/>
      <c r="G120" s="236"/>
      <c r="H120" s="227"/>
      <c r="I120" s="227"/>
      <c r="J120" s="228"/>
      <c r="K120" s="15"/>
      <c r="L120" s="129"/>
      <c r="M120" s="130"/>
      <c r="N120" s="131"/>
      <c r="O120" s="129"/>
      <c r="P120" s="130"/>
      <c r="Q120" s="131"/>
      <c r="R120" s="129"/>
      <c r="S120" s="130"/>
      <c r="T120" s="131"/>
      <c r="U120" s="129"/>
      <c r="V120" s="130"/>
      <c r="W120" s="131"/>
      <c r="X120" s="129"/>
      <c r="Y120" s="130"/>
      <c r="Z120" s="131"/>
    </row>
    <row r="121" spans="1:138" ht="15" customHeight="1">
      <c r="A121" s="191"/>
      <c r="B121" s="201" t="s">
        <v>341</v>
      </c>
      <c r="C121" s="18" t="s">
        <v>184</v>
      </c>
      <c r="D121" s="14"/>
      <c r="E121" s="276"/>
      <c r="F121" s="63" t="str">
        <f t="shared" ref="F121:F132" si="9">IFERROR((G121/$E$11),"")</f>
        <v/>
      </c>
      <c r="G121" s="282"/>
      <c r="H121" s="274"/>
      <c r="I121" s="274"/>
      <c r="J121" s="275"/>
      <c r="K121" s="15"/>
      <c r="L121" s="129"/>
      <c r="M121" s="130"/>
      <c r="N121" s="131"/>
      <c r="O121" s="129"/>
      <c r="P121" s="130"/>
      <c r="Q121" s="131"/>
      <c r="R121" s="129"/>
      <c r="S121" s="130"/>
      <c r="T121" s="131"/>
      <c r="U121" s="129"/>
      <c r="V121" s="130"/>
      <c r="W121" s="131"/>
      <c r="X121" s="129"/>
      <c r="Y121" s="130"/>
      <c r="Z121" s="131"/>
    </row>
    <row r="122" spans="1:138" ht="15" customHeight="1">
      <c r="A122" s="191"/>
      <c r="B122" s="201" t="s">
        <v>337</v>
      </c>
      <c r="C122" s="18" t="s">
        <v>129</v>
      </c>
      <c r="D122" s="14"/>
      <c r="E122" s="276"/>
      <c r="F122" s="63" t="str">
        <f t="shared" si="9"/>
        <v/>
      </c>
      <c r="G122" s="282"/>
      <c r="H122" s="274"/>
      <c r="I122" s="274"/>
      <c r="J122" s="275"/>
      <c r="K122" s="15"/>
      <c r="L122" s="129"/>
      <c r="M122" s="130"/>
      <c r="N122" s="131"/>
      <c r="O122" s="129"/>
      <c r="P122" s="130"/>
      <c r="Q122" s="131"/>
      <c r="R122" s="129"/>
      <c r="S122" s="130"/>
      <c r="T122" s="131"/>
      <c r="U122" s="129"/>
      <c r="V122" s="130"/>
      <c r="W122" s="131"/>
      <c r="X122" s="129"/>
      <c r="Y122" s="130"/>
      <c r="Z122" s="131"/>
    </row>
    <row r="123" spans="1:138" ht="15" customHeight="1">
      <c r="A123" s="191"/>
      <c r="B123" s="201" t="s">
        <v>335</v>
      </c>
      <c r="C123" s="18" t="s">
        <v>127</v>
      </c>
      <c r="D123" s="14"/>
      <c r="E123" s="276"/>
      <c r="F123" s="63" t="str">
        <f t="shared" si="9"/>
        <v/>
      </c>
      <c r="G123" s="282"/>
      <c r="H123" s="274"/>
      <c r="I123" s="274"/>
      <c r="J123" s="275"/>
      <c r="K123" s="15"/>
      <c r="L123" s="129"/>
      <c r="M123" s="130"/>
      <c r="N123" s="131"/>
      <c r="O123" s="129"/>
      <c r="P123" s="130"/>
      <c r="Q123" s="131"/>
      <c r="R123" s="129"/>
      <c r="S123" s="130"/>
      <c r="T123" s="131"/>
      <c r="U123" s="129"/>
      <c r="V123" s="130"/>
      <c r="W123" s="131"/>
      <c r="X123" s="129"/>
      <c r="Y123" s="130"/>
      <c r="Z123" s="131"/>
    </row>
    <row r="124" spans="1:138" ht="15" customHeight="1">
      <c r="A124" s="191"/>
      <c r="B124" s="201" t="s">
        <v>336</v>
      </c>
      <c r="C124" s="18" t="s">
        <v>128</v>
      </c>
      <c r="D124" s="14"/>
      <c r="E124" s="276"/>
      <c r="F124" s="63" t="str">
        <f t="shared" si="9"/>
        <v/>
      </c>
      <c r="G124" s="282"/>
      <c r="H124" s="274"/>
      <c r="I124" s="274"/>
      <c r="J124" s="275"/>
      <c r="K124" s="15"/>
      <c r="L124" s="129"/>
      <c r="M124" s="130"/>
      <c r="N124" s="131"/>
      <c r="O124" s="129"/>
      <c r="P124" s="130"/>
      <c r="Q124" s="131"/>
      <c r="R124" s="129"/>
      <c r="S124" s="130"/>
      <c r="T124" s="131"/>
      <c r="U124" s="129"/>
      <c r="V124" s="130"/>
      <c r="W124" s="131"/>
      <c r="X124" s="129"/>
      <c r="Y124" s="130"/>
      <c r="Z124" s="131"/>
    </row>
    <row r="125" spans="1:138" ht="15.75" customHeight="1">
      <c r="A125" s="191"/>
      <c r="B125" s="201" t="s">
        <v>324</v>
      </c>
      <c r="C125" s="18" t="s">
        <v>112</v>
      </c>
      <c r="D125" s="14"/>
      <c r="E125" s="276"/>
      <c r="F125" s="63" t="str">
        <f t="shared" si="9"/>
        <v/>
      </c>
      <c r="G125" s="278"/>
      <c r="H125" s="286"/>
      <c r="I125" s="286"/>
      <c r="J125" s="287"/>
      <c r="K125" s="15"/>
      <c r="L125" s="129"/>
      <c r="M125" s="130"/>
      <c r="N125" s="131"/>
      <c r="O125" s="129"/>
      <c r="P125" s="130"/>
      <c r="Q125" s="131"/>
      <c r="R125" s="129"/>
      <c r="S125" s="130"/>
      <c r="T125" s="131"/>
      <c r="U125" s="129"/>
      <c r="V125" s="130"/>
      <c r="W125" s="131"/>
      <c r="X125" s="129"/>
      <c r="Y125" s="130"/>
      <c r="Z125" s="131"/>
    </row>
    <row r="126" spans="1:138" s="28" customFormat="1" ht="15" customHeight="1">
      <c r="A126" s="191"/>
      <c r="B126" s="201" t="s">
        <v>344</v>
      </c>
      <c r="C126" s="18" t="s">
        <v>198</v>
      </c>
      <c r="D126" s="14"/>
      <c r="E126" s="279"/>
      <c r="F126" s="156" t="str">
        <f t="shared" si="9"/>
        <v/>
      </c>
      <c r="G126" s="282"/>
      <c r="H126" s="312"/>
      <c r="I126" s="312"/>
      <c r="J126" s="318"/>
      <c r="K126" s="15"/>
      <c r="L126" s="129"/>
      <c r="M126" s="130"/>
      <c r="N126" s="131"/>
      <c r="O126" s="129"/>
      <c r="P126" s="130"/>
      <c r="Q126" s="131"/>
      <c r="R126" s="129"/>
      <c r="S126" s="130"/>
      <c r="T126" s="131"/>
      <c r="U126" s="129"/>
      <c r="V126" s="130"/>
      <c r="W126" s="131"/>
      <c r="X126" s="129"/>
      <c r="Y126" s="130"/>
      <c r="Z126" s="131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34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35"/>
      <c r="CB126" s="135"/>
      <c r="CC126" s="135"/>
      <c r="CD126" s="135"/>
      <c r="CE126" s="135"/>
      <c r="CF126" s="135"/>
      <c r="CG126" s="135"/>
      <c r="CH126" s="135"/>
      <c r="CI126" s="135"/>
      <c r="CJ126" s="135"/>
      <c r="CK126" s="135"/>
      <c r="CL126" s="135"/>
      <c r="CM126" s="135"/>
      <c r="CN126" s="135"/>
      <c r="CO126" s="135"/>
      <c r="CP126" s="135"/>
      <c r="CQ126" s="135"/>
      <c r="CR126" s="135"/>
      <c r="CS126" s="135"/>
      <c r="CT126" s="135"/>
      <c r="CU126" s="135"/>
      <c r="CV126" s="135"/>
      <c r="CW126" s="135"/>
      <c r="CX126" s="135"/>
      <c r="CY126" s="135"/>
      <c r="CZ126" s="135"/>
      <c r="DA126" s="135"/>
      <c r="DB126" s="135"/>
      <c r="DC126" s="135"/>
      <c r="DD126" s="135"/>
      <c r="DE126" s="135"/>
      <c r="DF126" s="135"/>
      <c r="DG126" s="135"/>
      <c r="DH126" s="135"/>
      <c r="DI126" s="135"/>
      <c r="DJ126" s="135"/>
      <c r="DK126" s="135"/>
      <c r="DL126" s="135"/>
      <c r="DM126" s="135"/>
      <c r="DN126" s="135"/>
      <c r="DO126" s="135"/>
      <c r="DP126" s="135"/>
      <c r="DQ126" s="135"/>
      <c r="DR126" s="135"/>
      <c r="DS126" s="135"/>
      <c r="DT126" s="135"/>
      <c r="DU126" s="135"/>
      <c r="DV126" s="135"/>
      <c r="DW126" s="135"/>
      <c r="DX126" s="135"/>
      <c r="DY126" s="135"/>
      <c r="DZ126" s="135"/>
      <c r="EA126" s="135"/>
      <c r="EB126" s="135"/>
      <c r="EC126" s="135"/>
      <c r="ED126" s="135"/>
      <c r="EE126" s="135"/>
      <c r="EF126" s="135"/>
      <c r="EG126" s="135"/>
      <c r="EH126" s="135"/>
    </row>
    <row r="127" spans="1:138" s="29" customFormat="1" ht="15" customHeight="1" thickBot="1">
      <c r="A127" s="191"/>
      <c r="B127" s="212" t="s">
        <v>334</v>
      </c>
      <c r="C127" s="27" t="s">
        <v>126</v>
      </c>
      <c r="D127" s="53"/>
      <c r="E127" s="279"/>
      <c r="F127" s="63" t="str">
        <f t="shared" si="9"/>
        <v/>
      </c>
      <c r="G127" s="282"/>
      <c r="H127" s="312"/>
      <c r="I127" s="312"/>
      <c r="J127" s="318"/>
      <c r="K127" s="15"/>
      <c r="L127" s="129"/>
      <c r="M127" s="130"/>
      <c r="N127" s="131"/>
      <c r="O127" s="129"/>
      <c r="P127" s="130"/>
      <c r="Q127" s="131"/>
      <c r="R127" s="129"/>
      <c r="S127" s="130"/>
      <c r="T127" s="131"/>
      <c r="U127" s="129"/>
      <c r="V127" s="130"/>
      <c r="W127" s="131"/>
      <c r="X127" s="129"/>
      <c r="Y127" s="130"/>
      <c r="Z127" s="131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36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37"/>
      <c r="CQ127" s="137"/>
      <c r="CR127" s="137"/>
      <c r="CS127" s="137"/>
      <c r="CT127" s="137"/>
      <c r="CU127" s="137"/>
      <c r="CV127" s="137"/>
      <c r="CW127" s="137"/>
      <c r="CX127" s="137"/>
      <c r="CY127" s="137"/>
      <c r="CZ127" s="137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37"/>
      <c r="DO127" s="137"/>
      <c r="DP127" s="137"/>
      <c r="DQ127" s="137"/>
      <c r="DR127" s="137"/>
      <c r="DS127" s="137"/>
      <c r="DT127" s="137"/>
      <c r="DU127" s="137"/>
      <c r="DV127" s="137"/>
      <c r="DW127" s="137"/>
      <c r="DX127" s="137"/>
      <c r="DY127" s="137"/>
      <c r="DZ127" s="137"/>
      <c r="EA127" s="137"/>
      <c r="EB127" s="137"/>
      <c r="EC127" s="137"/>
      <c r="ED127" s="137"/>
      <c r="EE127" s="137"/>
      <c r="EF127" s="137"/>
      <c r="EG127" s="137"/>
      <c r="EH127" s="137"/>
    </row>
    <row r="128" spans="1:138" s="16" customFormat="1" ht="15" customHeight="1" thickBot="1">
      <c r="A128" s="191"/>
      <c r="B128" s="201" t="s">
        <v>338</v>
      </c>
      <c r="C128" s="18" t="s">
        <v>130</v>
      </c>
      <c r="D128" s="14"/>
      <c r="E128" s="314"/>
      <c r="F128" s="63" t="str">
        <f t="shared" si="9"/>
        <v/>
      </c>
      <c r="G128" s="282"/>
      <c r="H128" s="274"/>
      <c r="I128" s="274"/>
      <c r="J128" s="275"/>
      <c r="K128" s="15"/>
      <c r="L128" s="129"/>
      <c r="M128" s="130"/>
      <c r="N128" s="131"/>
      <c r="O128" s="129"/>
      <c r="P128" s="130"/>
      <c r="Q128" s="131"/>
      <c r="R128" s="129"/>
      <c r="S128" s="130"/>
      <c r="T128" s="131"/>
      <c r="U128" s="129"/>
      <c r="V128" s="130"/>
      <c r="W128" s="131"/>
      <c r="X128" s="129"/>
      <c r="Y128" s="130"/>
      <c r="Z128" s="131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</row>
    <row r="129" spans="1:138" s="16" customFormat="1" ht="15" customHeight="1" thickBot="1">
      <c r="A129" s="191"/>
      <c r="B129" s="201" t="s">
        <v>339</v>
      </c>
      <c r="C129" s="18" t="s">
        <v>131</v>
      </c>
      <c r="D129" s="14"/>
      <c r="E129" s="307"/>
      <c r="F129" s="63" t="str">
        <f t="shared" si="9"/>
        <v/>
      </c>
      <c r="G129" s="282"/>
      <c r="H129" s="274">
        <v>90000</v>
      </c>
      <c r="I129" s="274"/>
      <c r="J129" s="275"/>
      <c r="K129" s="15"/>
      <c r="L129" s="129"/>
      <c r="M129" s="130"/>
      <c r="N129" s="131"/>
      <c r="O129" s="129"/>
      <c r="P129" s="130"/>
      <c r="Q129" s="131"/>
      <c r="R129" s="129"/>
      <c r="S129" s="130"/>
      <c r="T129" s="131"/>
      <c r="U129" s="129"/>
      <c r="V129" s="130"/>
      <c r="W129" s="131"/>
      <c r="X129" s="129"/>
      <c r="Y129" s="130"/>
      <c r="Z129" s="131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</row>
    <row r="130" spans="1:138" s="16" customFormat="1" ht="15" customHeight="1" thickBot="1">
      <c r="A130" s="191"/>
      <c r="B130" s="196" t="s">
        <v>255</v>
      </c>
      <c r="C130" s="154" t="s">
        <v>32</v>
      </c>
      <c r="D130" s="155"/>
      <c r="E130" s="273"/>
      <c r="F130" s="156" t="str">
        <f t="shared" si="9"/>
        <v/>
      </c>
      <c r="G130" s="267"/>
      <c r="H130" s="274"/>
      <c r="I130" s="274"/>
      <c r="J130" s="275"/>
      <c r="K130" s="15"/>
      <c r="L130" s="129"/>
      <c r="M130" s="130"/>
      <c r="N130" s="131"/>
      <c r="O130" s="129"/>
      <c r="P130" s="130"/>
      <c r="Q130" s="131"/>
      <c r="R130" s="129"/>
      <c r="S130" s="130"/>
      <c r="T130" s="131"/>
      <c r="U130" s="129"/>
      <c r="V130" s="130"/>
      <c r="W130" s="131"/>
      <c r="X130" s="129"/>
      <c r="Y130" s="130"/>
      <c r="Z130" s="131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</row>
    <row r="131" spans="1:138" s="16" customFormat="1" ht="15" customHeight="1" thickBot="1">
      <c r="A131" s="191"/>
      <c r="B131" s="200" t="s">
        <v>254</v>
      </c>
      <c r="C131" s="18" t="s">
        <v>31</v>
      </c>
      <c r="D131" s="14"/>
      <c r="E131" s="276"/>
      <c r="F131" s="63" t="str">
        <f t="shared" si="9"/>
        <v/>
      </c>
      <c r="G131" s="277"/>
      <c r="H131" s="274"/>
      <c r="I131" s="274"/>
      <c r="J131" s="275"/>
      <c r="K131" s="15"/>
      <c r="L131" s="129"/>
      <c r="M131" s="130"/>
      <c r="N131" s="131"/>
      <c r="O131" s="129"/>
      <c r="P131" s="130"/>
      <c r="Q131" s="131"/>
      <c r="R131" s="129"/>
      <c r="S131" s="130"/>
      <c r="T131" s="131"/>
      <c r="U131" s="129"/>
      <c r="V131" s="130"/>
      <c r="W131" s="131"/>
      <c r="X131" s="129"/>
      <c r="Y131" s="130"/>
      <c r="Z131" s="131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</row>
    <row r="132" spans="1:138" s="16" customFormat="1" ht="15" customHeight="1" thickBot="1">
      <c r="A132" s="191"/>
      <c r="B132" s="197" t="s">
        <v>254</v>
      </c>
      <c r="C132" s="21" t="s">
        <v>33</v>
      </c>
      <c r="D132" s="176"/>
      <c r="E132" s="266"/>
      <c r="F132" s="213" t="str">
        <f t="shared" si="9"/>
        <v/>
      </c>
      <c r="G132" s="270"/>
      <c r="H132" s="271"/>
      <c r="I132" s="271"/>
      <c r="J132" s="272"/>
      <c r="K132" s="15"/>
      <c r="L132" s="129"/>
      <c r="M132" s="130"/>
      <c r="N132" s="131"/>
      <c r="O132" s="129"/>
      <c r="P132" s="130"/>
      <c r="Q132" s="131"/>
      <c r="R132" s="129"/>
      <c r="S132" s="130"/>
      <c r="T132" s="131"/>
      <c r="U132" s="129"/>
      <c r="V132" s="130"/>
      <c r="W132" s="131"/>
      <c r="X132" s="129"/>
      <c r="Y132" s="130"/>
      <c r="Z132" s="131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</row>
    <row r="133" spans="1:138" s="16" customFormat="1" ht="15" customHeight="1" thickBot="1">
      <c r="A133" s="17"/>
      <c r="B133" s="192">
        <f>IFERROR((G133+H133+I133+J133)/$E$225,"")</f>
        <v>3.267937535112559E-2</v>
      </c>
      <c r="C133" s="20" t="s">
        <v>134</v>
      </c>
      <c r="D133" s="164"/>
      <c r="E133" s="175"/>
      <c r="F133" s="157" t="str">
        <f>IFERROR((G133/$G$218),"")</f>
        <v/>
      </c>
      <c r="G133" s="55">
        <f>SUM(G121:G132)</f>
        <v>0</v>
      </c>
      <c r="H133" s="55">
        <f>SUM(H121:H132)</f>
        <v>90000</v>
      </c>
      <c r="I133" s="55">
        <f>SUM(I121:I132)</f>
        <v>0</v>
      </c>
      <c r="J133" s="55">
        <f>SUM(J121:J132)</f>
        <v>0</v>
      </c>
      <c r="K133" s="15"/>
      <c r="L133" s="129"/>
      <c r="M133" s="130"/>
      <c r="N133" s="131"/>
      <c r="O133" s="129"/>
      <c r="P133" s="130"/>
      <c r="Q133" s="131"/>
      <c r="R133" s="129"/>
      <c r="S133" s="130"/>
      <c r="T133" s="131"/>
      <c r="U133" s="129"/>
      <c r="V133" s="130"/>
      <c r="W133" s="131"/>
      <c r="X133" s="129"/>
      <c r="Y133" s="130"/>
      <c r="Z133" s="131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</row>
    <row r="134" spans="1:138" s="30" customFormat="1" ht="15" customHeight="1">
      <c r="A134" s="191"/>
      <c r="B134" s="245" t="s">
        <v>135</v>
      </c>
      <c r="C134" s="246" t="s">
        <v>136</v>
      </c>
      <c r="D134" s="249"/>
      <c r="E134" s="252"/>
      <c r="F134" s="235"/>
      <c r="G134" s="236"/>
      <c r="H134" s="232"/>
      <c r="I134" s="232"/>
      <c r="J134" s="233"/>
      <c r="K134" s="15"/>
      <c r="L134" s="129"/>
      <c r="M134" s="130"/>
      <c r="N134" s="131"/>
      <c r="O134" s="129"/>
      <c r="P134" s="130"/>
      <c r="Q134" s="131"/>
      <c r="R134" s="129"/>
      <c r="S134" s="130"/>
      <c r="T134" s="131"/>
      <c r="U134" s="129"/>
      <c r="V134" s="130"/>
      <c r="W134" s="131"/>
      <c r="X134" s="129"/>
      <c r="Y134" s="130"/>
      <c r="Z134" s="131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38"/>
      <c r="BR134" s="139"/>
      <c r="BS134" s="139"/>
      <c r="BT134" s="139"/>
      <c r="BU134" s="139"/>
      <c r="BV134" s="139"/>
      <c r="BW134" s="139"/>
      <c r="BX134" s="139"/>
      <c r="BY134" s="139"/>
      <c r="BZ134" s="139"/>
      <c r="CA134" s="139"/>
      <c r="CB134" s="139"/>
      <c r="CC134" s="139"/>
      <c r="CD134" s="139"/>
      <c r="CE134" s="139"/>
      <c r="CF134" s="139"/>
      <c r="CG134" s="139"/>
      <c r="CH134" s="139"/>
      <c r="CI134" s="139"/>
      <c r="CJ134" s="139"/>
      <c r="CK134" s="139"/>
      <c r="CL134" s="139"/>
      <c r="CM134" s="139"/>
      <c r="CN134" s="139"/>
      <c r="CO134" s="139"/>
      <c r="CP134" s="139"/>
      <c r="CQ134" s="139"/>
      <c r="CR134" s="139"/>
      <c r="CS134" s="139"/>
      <c r="CT134" s="139"/>
      <c r="CU134" s="139"/>
      <c r="CV134" s="139"/>
      <c r="CW134" s="139"/>
      <c r="CX134" s="139"/>
      <c r="CY134" s="139"/>
      <c r="CZ134" s="139"/>
      <c r="DA134" s="139"/>
      <c r="DB134" s="139"/>
      <c r="DC134" s="139"/>
      <c r="DD134" s="139"/>
      <c r="DE134" s="139"/>
      <c r="DF134" s="139"/>
      <c r="DG134" s="139"/>
      <c r="DH134" s="139"/>
      <c r="DI134" s="139"/>
      <c r="DJ134" s="139"/>
      <c r="DK134" s="139"/>
      <c r="DL134" s="139"/>
      <c r="DM134" s="139"/>
      <c r="DN134" s="139"/>
      <c r="DO134" s="139"/>
      <c r="DP134" s="139"/>
      <c r="DQ134" s="139"/>
      <c r="DR134" s="139"/>
      <c r="DS134" s="139"/>
      <c r="DT134" s="139"/>
      <c r="DU134" s="139"/>
      <c r="DV134" s="139"/>
      <c r="DW134" s="139"/>
      <c r="DX134" s="139"/>
      <c r="DY134" s="139"/>
      <c r="DZ134" s="139"/>
      <c r="EA134" s="139"/>
      <c r="EB134" s="139"/>
      <c r="EC134" s="139"/>
      <c r="ED134" s="139"/>
      <c r="EE134" s="139"/>
      <c r="EF134" s="139"/>
      <c r="EG134" s="139"/>
      <c r="EH134" s="139"/>
    </row>
    <row r="135" spans="1:138" s="24" customFormat="1" ht="15" customHeight="1">
      <c r="A135" s="191"/>
      <c r="B135" s="201" t="s">
        <v>346</v>
      </c>
      <c r="C135" s="18" t="s">
        <v>140</v>
      </c>
      <c r="D135" s="14"/>
      <c r="E135" s="279"/>
      <c r="F135" s="156" t="str">
        <f t="shared" ref="F135:F140" si="10">IFERROR((G135/$E$11),"")</f>
        <v/>
      </c>
      <c r="G135" s="282"/>
      <c r="H135" s="312"/>
      <c r="I135" s="312"/>
      <c r="J135" s="318"/>
      <c r="K135" s="15"/>
      <c r="L135" s="129"/>
      <c r="M135" s="130"/>
      <c r="N135" s="131"/>
      <c r="O135" s="129"/>
      <c r="P135" s="130"/>
      <c r="Q135" s="131"/>
      <c r="R135" s="129"/>
      <c r="S135" s="130"/>
      <c r="T135" s="131"/>
      <c r="U135" s="129"/>
      <c r="V135" s="130"/>
      <c r="W135" s="131"/>
      <c r="X135" s="129"/>
      <c r="Y135" s="130"/>
      <c r="Z135" s="131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33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</row>
    <row r="136" spans="1:138" s="24" customFormat="1" ht="15" customHeight="1">
      <c r="A136" s="191"/>
      <c r="B136" s="201" t="s">
        <v>342</v>
      </c>
      <c r="C136" s="18" t="s">
        <v>137</v>
      </c>
      <c r="D136" s="14"/>
      <c r="E136" s="279"/>
      <c r="F136" s="156" t="str">
        <f t="shared" si="10"/>
        <v/>
      </c>
      <c r="G136" s="282"/>
      <c r="H136" s="312"/>
      <c r="I136" s="312"/>
      <c r="J136" s="318"/>
      <c r="K136" s="15"/>
      <c r="L136" s="129"/>
      <c r="M136" s="130"/>
      <c r="N136" s="131"/>
      <c r="O136" s="129"/>
      <c r="P136" s="130"/>
      <c r="Q136" s="131"/>
      <c r="R136" s="129"/>
      <c r="S136" s="130"/>
      <c r="T136" s="131"/>
      <c r="U136" s="129"/>
      <c r="V136" s="130"/>
      <c r="W136" s="131"/>
      <c r="X136" s="129"/>
      <c r="Y136" s="130"/>
      <c r="Z136" s="131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33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</row>
    <row r="137" spans="1:138" s="24" customFormat="1" ht="15" customHeight="1">
      <c r="A137" s="191"/>
      <c r="B137" s="201" t="s">
        <v>343</v>
      </c>
      <c r="C137" s="18" t="s">
        <v>138</v>
      </c>
      <c r="D137" s="14"/>
      <c r="E137" s="279"/>
      <c r="F137" s="156" t="str">
        <f t="shared" si="10"/>
        <v/>
      </c>
      <c r="G137" s="282"/>
      <c r="H137" s="312"/>
      <c r="I137" s="312"/>
      <c r="J137" s="318"/>
      <c r="K137" s="15"/>
      <c r="L137" s="129"/>
      <c r="M137" s="130"/>
      <c r="N137" s="131"/>
      <c r="O137" s="129"/>
      <c r="P137" s="130"/>
      <c r="Q137" s="131"/>
      <c r="R137" s="129"/>
      <c r="S137" s="130"/>
      <c r="T137" s="131"/>
      <c r="U137" s="129"/>
      <c r="V137" s="130"/>
      <c r="W137" s="131"/>
      <c r="X137" s="129"/>
      <c r="Y137" s="130"/>
      <c r="Z137" s="131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33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</row>
    <row r="138" spans="1:138" s="1" customFormat="1" ht="15" customHeight="1">
      <c r="A138" s="191"/>
      <c r="B138" s="209" t="s">
        <v>345</v>
      </c>
      <c r="C138" s="27" t="s">
        <v>139</v>
      </c>
      <c r="D138" s="14"/>
      <c r="E138" s="307"/>
      <c r="F138" s="156" t="str">
        <f t="shared" si="10"/>
        <v/>
      </c>
      <c r="G138" s="282"/>
      <c r="H138" s="312"/>
      <c r="I138" s="312"/>
      <c r="J138" s="318"/>
      <c r="K138" s="15"/>
      <c r="L138" s="129"/>
      <c r="M138" s="130"/>
      <c r="N138" s="131"/>
      <c r="O138" s="129"/>
      <c r="P138" s="130"/>
      <c r="Q138" s="131"/>
      <c r="R138" s="129"/>
      <c r="S138" s="130"/>
      <c r="T138" s="131"/>
      <c r="U138" s="129"/>
      <c r="V138" s="130"/>
      <c r="W138" s="131"/>
      <c r="X138" s="129"/>
      <c r="Y138" s="130"/>
      <c r="Z138" s="131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6"/>
      <c r="DQ138" s="116"/>
      <c r="DR138" s="116"/>
      <c r="DS138" s="116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6"/>
      <c r="EE138" s="116"/>
      <c r="EF138" s="116"/>
      <c r="EG138" s="116"/>
      <c r="EH138" s="116"/>
    </row>
    <row r="139" spans="1:138" ht="15" customHeight="1">
      <c r="A139" s="191"/>
      <c r="B139" s="209" t="s">
        <v>340</v>
      </c>
      <c r="C139" s="52" t="s">
        <v>133</v>
      </c>
      <c r="D139" s="153"/>
      <c r="E139" s="322"/>
      <c r="F139" s="172" t="str">
        <f t="shared" si="10"/>
        <v/>
      </c>
      <c r="G139" s="278"/>
      <c r="H139" s="324"/>
      <c r="I139" s="324"/>
      <c r="J139" s="325"/>
      <c r="K139" s="15"/>
      <c r="L139" s="129"/>
      <c r="M139" s="130"/>
      <c r="N139" s="131"/>
      <c r="O139" s="129"/>
      <c r="P139" s="130"/>
      <c r="Q139" s="131"/>
      <c r="R139" s="129"/>
      <c r="S139" s="130"/>
      <c r="T139" s="131"/>
      <c r="U139" s="129"/>
      <c r="V139" s="130"/>
      <c r="W139" s="131"/>
      <c r="X139" s="129"/>
      <c r="Y139" s="130"/>
      <c r="Z139" s="131"/>
    </row>
    <row r="140" spans="1:138" ht="15" customHeight="1" thickBot="1">
      <c r="A140" s="191"/>
      <c r="B140" s="197" t="s">
        <v>354</v>
      </c>
      <c r="C140" s="21" t="s">
        <v>30</v>
      </c>
      <c r="D140" s="176"/>
      <c r="E140" s="323"/>
      <c r="F140" s="177" t="str">
        <f t="shared" si="10"/>
        <v/>
      </c>
      <c r="G140" s="270"/>
      <c r="H140" s="289"/>
      <c r="I140" s="289"/>
      <c r="J140" s="290"/>
      <c r="K140" s="15"/>
      <c r="L140" s="129"/>
      <c r="M140" s="130"/>
      <c r="N140" s="131"/>
      <c r="O140" s="129"/>
      <c r="P140" s="130"/>
      <c r="Q140" s="131"/>
      <c r="R140" s="129"/>
      <c r="S140" s="130"/>
      <c r="T140" s="131"/>
      <c r="U140" s="129"/>
      <c r="V140" s="130"/>
      <c r="W140" s="131"/>
      <c r="X140" s="129"/>
      <c r="Y140" s="130"/>
      <c r="Z140" s="131"/>
    </row>
    <row r="141" spans="1:138" s="16" customFormat="1" ht="15" customHeight="1" thickBot="1">
      <c r="A141" s="17"/>
      <c r="B141" s="198">
        <f>IFERROR((G141+H141+I141+J141)/$E$225,"")</f>
        <v>0</v>
      </c>
      <c r="C141" s="211" t="s">
        <v>141</v>
      </c>
      <c r="D141" s="162"/>
      <c r="E141" s="193"/>
      <c r="F141" s="194" t="str">
        <f>IFERROR((G141/$G$218),"")</f>
        <v/>
      </c>
      <c r="G141" s="161">
        <f>SUM(G135:G140)</f>
        <v>0</v>
      </c>
      <c r="H141" s="161">
        <f>SUM(H135:H140)</f>
        <v>0</v>
      </c>
      <c r="I141" s="161">
        <f>SUM(I135:I140)</f>
        <v>0</v>
      </c>
      <c r="J141" s="161">
        <f>SUM(J135:J140)</f>
        <v>0</v>
      </c>
      <c r="K141" s="15"/>
      <c r="L141" s="129"/>
      <c r="M141" s="130"/>
      <c r="N141" s="131"/>
      <c r="O141" s="129"/>
      <c r="P141" s="130"/>
      <c r="Q141" s="131"/>
      <c r="R141" s="129"/>
      <c r="S141" s="130"/>
      <c r="T141" s="131"/>
      <c r="U141" s="129"/>
      <c r="V141" s="130"/>
      <c r="W141" s="131"/>
      <c r="X141" s="129"/>
      <c r="Y141" s="130"/>
      <c r="Z141" s="131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</row>
    <row r="142" spans="1:138" ht="15" customHeight="1">
      <c r="A142" s="191"/>
      <c r="B142" s="245" t="s">
        <v>142</v>
      </c>
      <c r="C142" s="246" t="s">
        <v>143</v>
      </c>
      <c r="D142" s="249"/>
      <c r="E142" s="252"/>
      <c r="F142" s="235"/>
      <c r="G142" s="236"/>
      <c r="H142" s="232"/>
      <c r="I142" s="232"/>
      <c r="J142" s="233"/>
      <c r="K142" s="15"/>
      <c r="L142" s="129"/>
      <c r="M142" s="130"/>
      <c r="N142" s="131"/>
      <c r="O142" s="129"/>
      <c r="P142" s="130"/>
      <c r="Q142" s="131"/>
      <c r="R142" s="129"/>
      <c r="S142" s="130"/>
      <c r="T142" s="131"/>
      <c r="U142" s="129"/>
      <c r="V142" s="130"/>
      <c r="W142" s="131"/>
      <c r="X142" s="129"/>
      <c r="Y142" s="130"/>
      <c r="Z142" s="131"/>
    </row>
    <row r="143" spans="1:138" s="24" customFormat="1" ht="15" customHeight="1">
      <c r="A143" s="203"/>
      <c r="B143" s="214" t="s">
        <v>358</v>
      </c>
      <c r="C143" s="31" t="s">
        <v>147</v>
      </c>
      <c r="D143" s="22"/>
      <c r="E143" s="306"/>
      <c r="F143" s="156" t="str">
        <f t="shared" ref="F143:F146" si="11">IFERROR((G143/$E$11),"")</f>
        <v/>
      </c>
      <c r="G143" s="309"/>
      <c r="H143" s="310"/>
      <c r="I143" s="310"/>
      <c r="J143" s="311"/>
      <c r="K143" s="15"/>
      <c r="L143" s="140"/>
      <c r="M143" s="130"/>
      <c r="N143" s="131"/>
      <c r="O143" s="129"/>
      <c r="P143" s="130"/>
      <c r="Q143" s="131"/>
      <c r="R143" s="129"/>
      <c r="S143" s="130"/>
      <c r="T143" s="131"/>
      <c r="U143" s="129"/>
      <c r="V143" s="130"/>
      <c r="W143" s="131"/>
      <c r="X143" s="129"/>
      <c r="Y143" s="130"/>
      <c r="Z143" s="131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33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</row>
    <row r="144" spans="1:138" s="24" customFormat="1" ht="15" customHeight="1">
      <c r="A144" s="191"/>
      <c r="B144" s="214" t="s">
        <v>350</v>
      </c>
      <c r="C144" s="18" t="s">
        <v>148</v>
      </c>
      <c r="D144" s="14"/>
      <c r="E144" s="279"/>
      <c r="F144" s="156" t="str">
        <f t="shared" si="11"/>
        <v/>
      </c>
      <c r="G144" s="282"/>
      <c r="H144" s="312"/>
      <c r="I144" s="312"/>
      <c r="J144" s="318"/>
      <c r="K144" s="15"/>
      <c r="L144" s="140"/>
      <c r="M144" s="130"/>
      <c r="N144" s="131"/>
      <c r="O144" s="129"/>
      <c r="P144" s="130"/>
      <c r="Q144" s="131"/>
      <c r="R144" s="129"/>
      <c r="S144" s="130"/>
      <c r="T144" s="131"/>
      <c r="U144" s="129"/>
      <c r="V144" s="130"/>
      <c r="W144" s="131"/>
      <c r="X144" s="129"/>
      <c r="Y144" s="130"/>
      <c r="Z144" s="131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33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</row>
    <row r="145" spans="1:138" s="24" customFormat="1">
      <c r="A145" s="191"/>
      <c r="B145" s="201" t="s">
        <v>349</v>
      </c>
      <c r="C145" s="18" t="s">
        <v>146</v>
      </c>
      <c r="D145" s="14"/>
      <c r="E145" s="279"/>
      <c r="F145" s="156" t="str">
        <f t="shared" si="11"/>
        <v/>
      </c>
      <c r="G145" s="282"/>
      <c r="H145" s="312"/>
      <c r="I145" s="312"/>
      <c r="J145" s="318"/>
      <c r="K145" s="23"/>
      <c r="L145" s="112"/>
      <c r="M145" s="113"/>
      <c r="N145" s="113"/>
      <c r="O145" s="112"/>
      <c r="P145" s="113"/>
      <c r="Q145" s="113"/>
      <c r="R145" s="112"/>
      <c r="S145" s="113"/>
      <c r="T145" s="113"/>
      <c r="U145" s="112"/>
      <c r="V145" s="113"/>
      <c r="W145" s="113"/>
      <c r="X145" s="112"/>
      <c r="Y145" s="113"/>
      <c r="Z145" s="113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33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</row>
    <row r="146" spans="1:138" s="24" customFormat="1" ht="15" customHeight="1" thickBot="1">
      <c r="A146" s="191"/>
      <c r="B146" s="210" t="s">
        <v>348</v>
      </c>
      <c r="C146" s="21" t="s">
        <v>145</v>
      </c>
      <c r="D146" s="176"/>
      <c r="E146" s="293"/>
      <c r="F146" s="86" t="str">
        <f t="shared" si="11"/>
        <v/>
      </c>
      <c r="G146" s="288"/>
      <c r="H146" s="299"/>
      <c r="I146" s="299"/>
      <c r="J146" s="300"/>
      <c r="K146" s="15"/>
      <c r="L146" s="129"/>
      <c r="M146" s="130"/>
      <c r="N146" s="131"/>
      <c r="O146" s="129"/>
      <c r="P146" s="130"/>
      <c r="Q146" s="131"/>
      <c r="R146" s="129"/>
      <c r="S146" s="130"/>
      <c r="T146" s="131"/>
      <c r="U146" s="129"/>
      <c r="V146" s="130"/>
      <c r="W146" s="131"/>
      <c r="X146" s="129"/>
      <c r="Y146" s="130"/>
      <c r="Z146" s="131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33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</row>
    <row r="147" spans="1:138" s="16" customFormat="1" ht="15" customHeight="1" thickBot="1">
      <c r="A147" s="17"/>
      <c r="B147" s="192">
        <f>IFERROR((G147+H147+I147+J147)/$E$225,"")</f>
        <v>0</v>
      </c>
      <c r="C147" s="20" t="s">
        <v>150</v>
      </c>
      <c r="D147" s="164"/>
      <c r="E147" s="175"/>
      <c r="F147" s="157" t="str">
        <f>IFERROR((G147/$G$218),"")</f>
        <v/>
      </c>
      <c r="G147" s="55">
        <f>SUM(G143:G146)</f>
        <v>0</v>
      </c>
      <c r="H147" s="55">
        <f>SUM(H143:H146)</f>
        <v>0</v>
      </c>
      <c r="I147" s="55">
        <f>SUM(I143:I146)</f>
        <v>0</v>
      </c>
      <c r="J147" s="55">
        <f>SUM(J143:J146)</f>
        <v>0</v>
      </c>
      <c r="K147" s="15"/>
      <c r="L147" s="129"/>
      <c r="M147" s="130"/>
      <c r="N147" s="131"/>
      <c r="O147" s="129"/>
      <c r="P147" s="130"/>
      <c r="Q147" s="131"/>
      <c r="R147" s="129"/>
      <c r="S147" s="130"/>
      <c r="T147" s="131"/>
      <c r="U147" s="129"/>
      <c r="V147" s="130"/>
      <c r="W147" s="131"/>
      <c r="X147" s="129"/>
      <c r="Y147" s="130"/>
      <c r="Z147" s="131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</row>
    <row r="148" spans="1:138" ht="15" customHeight="1">
      <c r="A148" s="191"/>
      <c r="B148" s="245" t="s">
        <v>151</v>
      </c>
      <c r="C148" s="246" t="s">
        <v>152</v>
      </c>
      <c r="D148" s="249"/>
      <c r="E148" s="252"/>
      <c r="F148" s="235"/>
      <c r="G148" s="236"/>
      <c r="H148" s="232"/>
      <c r="I148" s="232"/>
      <c r="J148" s="233"/>
      <c r="K148" s="15"/>
      <c r="L148" s="129"/>
      <c r="M148" s="130"/>
      <c r="N148" s="131"/>
      <c r="O148" s="129"/>
      <c r="P148" s="130"/>
      <c r="Q148" s="131"/>
      <c r="R148" s="129"/>
      <c r="S148" s="130"/>
      <c r="T148" s="131"/>
      <c r="U148" s="129"/>
      <c r="V148" s="130"/>
      <c r="W148" s="131"/>
      <c r="X148" s="129"/>
      <c r="Y148" s="130"/>
      <c r="Z148" s="131"/>
    </row>
    <row r="149" spans="1:138" s="24" customFormat="1" ht="15" customHeight="1">
      <c r="A149" s="203"/>
      <c r="B149" s="214" t="s">
        <v>357</v>
      </c>
      <c r="C149" s="18" t="s">
        <v>155</v>
      </c>
      <c r="D149" s="22"/>
      <c r="E149" s="306"/>
      <c r="F149" s="156" t="str">
        <f t="shared" ref="F149:F151" si="12">IFERROR((G149/$E$11),"")</f>
        <v/>
      </c>
      <c r="G149" s="309"/>
      <c r="H149" s="310">
        <v>20625</v>
      </c>
      <c r="I149" s="310"/>
      <c r="J149" s="311"/>
      <c r="K149" s="15"/>
      <c r="L149" s="129"/>
      <c r="M149" s="130"/>
      <c r="N149" s="131"/>
      <c r="O149" s="129"/>
      <c r="P149" s="130"/>
      <c r="Q149" s="131"/>
      <c r="R149" s="129"/>
      <c r="S149" s="130"/>
      <c r="T149" s="131"/>
      <c r="U149" s="129"/>
      <c r="V149" s="130"/>
      <c r="W149" s="131"/>
      <c r="X149" s="129"/>
      <c r="Y149" s="130"/>
      <c r="Z149" s="131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33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</row>
    <row r="150" spans="1:138" s="24" customFormat="1" ht="15" customHeight="1">
      <c r="A150" s="191"/>
      <c r="B150" s="201" t="s">
        <v>355</v>
      </c>
      <c r="C150" s="18" t="s">
        <v>153</v>
      </c>
      <c r="D150" s="14"/>
      <c r="E150" s="279"/>
      <c r="F150" s="156" t="str">
        <f t="shared" si="12"/>
        <v/>
      </c>
      <c r="G150" s="282"/>
      <c r="H150" s="312"/>
      <c r="I150" s="312"/>
      <c r="J150" s="318"/>
      <c r="K150" s="15"/>
      <c r="L150" s="129"/>
      <c r="M150" s="130"/>
      <c r="N150" s="131"/>
      <c r="O150" s="129"/>
      <c r="P150" s="130"/>
      <c r="Q150" s="131"/>
      <c r="R150" s="129"/>
      <c r="S150" s="130"/>
      <c r="T150" s="131"/>
      <c r="U150" s="129"/>
      <c r="V150" s="130"/>
      <c r="W150" s="131"/>
      <c r="X150" s="129"/>
      <c r="Y150" s="130"/>
      <c r="Z150" s="131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33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</row>
    <row r="151" spans="1:138" s="29" customFormat="1" ht="13.8" thickBot="1">
      <c r="A151" s="191"/>
      <c r="B151" s="210" t="s">
        <v>356</v>
      </c>
      <c r="C151" s="21" t="s">
        <v>154</v>
      </c>
      <c r="D151" s="176"/>
      <c r="E151" s="293"/>
      <c r="F151" s="177" t="str">
        <f t="shared" si="12"/>
        <v/>
      </c>
      <c r="G151" s="288"/>
      <c r="H151" s="299"/>
      <c r="I151" s="299"/>
      <c r="J151" s="300"/>
      <c r="K151" s="23"/>
      <c r="L151" s="112"/>
      <c r="M151" s="113"/>
      <c r="N151" s="113"/>
      <c r="O151" s="112"/>
      <c r="P151" s="113"/>
      <c r="Q151" s="113"/>
      <c r="R151" s="112"/>
      <c r="S151" s="113"/>
      <c r="T151" s="113"/>
      <c r="U151" s="112"/>
      <c r="V151" s="113"/>
      <c r="W151" s="113"/>
      <c r="X151" s="112"/>
      <c r="Y151" s="113"/>
      <c r="Z151" s="113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36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  <c r="CJ151" s="137"/>
      <c r="CK151" s="137"/>
      <c r="CL151" s="137"/>
      <c r="CM151" s="137"/>
      <c r="CN151" s="137"/>
      <c r="CO151" s="137"/>
      <c r="CP151" s="137"/>
      <c r="CQ151" s="137"/>
      <c r="CR151" s="137"/>
      <c r="CS151" s="137"/>
      <c r="CT151" s="137"/>
      <c r="CU151" s="137"/>
      <c r="CV151" s="137"/>
      <c r="CW151" s="137"/>
      <c r="CX151" s="137"/>
      <c r="CY151" s="137"/>
      <c r="CZ151" s="137"/>
      <c r="DA151" s="137"/>
      <c r="DB151" s="137"/>
      <c r="DC151" s="137"/>
      <c r="DD151" s="137"/>
      <c r="DE151" s="137"/>
      <c r="DF151" s="137"/>
      <c r="DG151" s="137"/>
      <c r="DH151" s="137"/>
      <c r="DI151" s="137"/>
      <c r="DJ151" s="137"/>
      <c r="DK151" s="137"/>
      <c r="DL151" s="137"/>
      <c r="DM151" s="137"/>
      <c r="DN151" s="137"/>
      <c r="DO151" s="137"/>
      <c r="DP151" s="137"/>
      <c r="DQ151" s="137"/>
      <c r="DR151" s="137"/>
      <c r="DS151" s="137"/>
      <c r="DT151" s="137"/>
      <c r="DU151" s="137"/>
      <c r="DV151" s="137"/>
      <c r="DW151" s="137"/>
      <c r="DX151" s="137"/>
      <c r="DY151" s="137"/>
      <c r="DZ151" s="137"/>
      <c r="EA151" s="137"/>
      <c r="EB151" s="137"/>
      <c r="EC151" s="137"/>
      <c r="ED151" s="137"/>
      <c r="EE151" s="137"/>
      <c r="EF151" s="137"/>
      <c r="EG151" s="137"/>
      <c r="EH151" s="137"/>
    </row>
    <row r="152" spans="1:138" s="16" customFormat="1" ht="15" customHeight="1" thickBot="1">
      <c r="A152" s="17"/>
      <c r="B152" s="192">
        <f>IFERROR((G152+H152+I152+J152)/$E$225,"")</f>
        <v>7.489023517966281E-3</v>
      </c>
      <c r="C152" s="20" t="s">
        <v>156</v>
      </c>
      <c r="D152" s="155"/>
      <c r="E152" s="175"/>
      <c r="F152" s="157" t="str">
        <f>IFERROR((G152/$G$218),"")</f>
        <v/>
      </c>
      <c r="G152" s="55">
        <f>SUM(G149:G151)</f>
        <v>0</v>
      </c>
      <c r="H152" s="55">
        <f>SUM(H149:H151)</f>
        <v>20625</v>
      </c>
      <c r="I152" s="55">
        <f>SUM(I149:I151)</f>
        <v>0</v>
      </c>
      <c r="J152" s="55">
        <f>SUM(J149:J151)</f>
        <v>0</v>
      </c>
      <c r="K152" s="15"/>
      <c r="L152" s="129"/>
      <c r="M152" s="130"/>
      <c r="N152" s="131"/>
      <c r="O152" s="129"/>
      <c r="P152" s="130"/>
      <c r="Q152" s="131"/>
      <c r="R152" s="129"/>
      <c r="S152" s="130"/>
      <c r="T152" s="131"/>
      <c r="U152" s="129"/>
      <c r="V152" s="130"/>
      <c r="W152" s="131"/>
      <c r="X152" s="129"/>
      <c r="Y152" s="130"/>
      <c r="Z152" s="131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</row>
    <row r="153" spans="1:138" s="1" customFormat="1" ht="15" customHeight="1">
      <c r="A153" s="191"/>
      <c r="B153" s="254" t="s">
        <v>359</v>
      </c>
      <c r="C153" s="255" t="s">
        <v>360</v>
      </c>
      <c r="D153" s="249"/>
      <c r="E153" s="252"/>
      <c r="F153" s="256"/>
      <c r="G153" s="236"/>
      <c r="H153" s="232"/>
      <c r="I153" s="232"/>
      <c r="J153" s="233"/>
      <c r="K153" s="15"/>
      <c r="L153" s="129"/>
      <c r="M153" s="130"/>
      <c r="N153" s="131"/>
      <c r="O153" s="129"/>
      <c r="P153" s="130"/>
      <c r="Q153" s="131"/>
      <c r="R153" s="129"/>
      <c r="S153" s="130"/>
      <c r="T153" s="131"/>
      <c r="U153" s="129"/>
      <c r="V153" s="130"/>
      <c r="W153" s="131"/>
      <c r="X153" s="129"/>
      <c r="Y153" s="130"/>
      <c r="Z153" s="131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  <c r="DK153" s="116"/>
      <c r="DL153" s="116"/>
      <c r="DM153" s="116"/>
      <c r="DN153" s="116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</row>
    <row r="154" spans="1:138" s="1" customFormat="1" ht="15" customHeight="1" thickBot="1">
      <c r="A154" s="191"/>
      <c r="B154" s="210" t="s">
        <v>361</v>
      </c>
      <c r="C154" s="21" t="s">
        <v>159</v>
      </c>
      <c r="D154" s="176"/>
      <c r="E154" s="293"/>
      <c r="F154" s="86" t="str">
        <f t="shared" ref="F154" si="13">IFERROR((G154/$E$11),"")</f>
        <v/>
      </c>
      <c r="G154" s="288"/>
      <c r="H154" s="299"/>
      <c r="I154" s="299"/>
      <c r="J154" s="300"/>
      <c r="K154" s="15"/>
      <c r="L154" s="129"/>
      <c r="M154" s="130"/>
      <c r="N154" s="131"/>
      <c r="O154" s="129"/>
      <c r="P154" s="130"/>
      <c r="Q154" s="131"/>
      <c r="R154" s="129"/>
      <c r="S154" s="130"/>
      <c r="T154" s="131"/>
      <c r="U154" s="129"/>
      <c r="V154" s="130"/>
      <c r="W154" s="131"/>
      <c r="X154" s="129"/>
      <c r="Y154" s="130"/>
      <c r="Z154" s="131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  <c r="DK154" s="116"/>
      <c r="DL154" s="116"/>
      <c r="DM154" s="116"/>
      <c r="DN154" s="116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</row>
    <row r="155" spans="1:138" s="1" customFormat="1" ht="15" customHeight="1" thickBot="1">
      <c r="A155" s="17"/>
      <c r="B155" s="192">
        <f>IFERROR((G155+H155+I155+J155)/$E$225,"")</f>
        <v>0</v>
      </c>
      <c r="C155" s="163" t="s">
        <v>362</v>
      </c>
      <c r="D155" s="164"/>
      <c r="E155" s="175"/>
      <c r="F155" s="157" t="str">
        <f>IFERROR((G155/$G$218),"")</f>
        <v/>
      </c>
      <c r="G155" s="55">
        <f>SUM(G154:G154)</f>
        <v>0</v>
      </c>
      <c r="H155" s="55">
        <f>SUM(H154:H154)</f>
        <v>0</v>
      </c>
      <c r="I155" s="55">
        <f>SUM(I154:I154)</f>
        <v>0</v>
      </c>
      <c r="J155" s="55">
        <f>SUM(J154:J154)</f>
        <v>0</v>
      </c>
      <c r="K155" s="15"/>
      <c r="L155" s="129"/>
      <c r="M155" s="130"/>
      <c r="N155" s="131"/>
      <c r="O155" s="129"/>
      <c r="P155" s="130"/>
      <c r="Q155" s="131"/>
      <c r="R155" s="129"/>
      <c r="S155" s="130"/>
      <c r="T155" s="131"/>
      <c r="U155" s="129"/>
      <c r="V155" s="130"/>
      <c r="W155" s="131"/>
      <c r="X155" s="129"/>
      <c r="Y155" s="130"/>
      <c r="Z155" s="131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  <c r="DK155" s="116"/>
      <c r="DL155" s="116"/>
      <c r="DM155" s="116"/>
      <c r="DN155" s="116"/>
      <c r="DO155" s="116"/>
      <c r="DP155" s="116"/>
      <c r="DQ155" s="116"/>
      <c r="DR155" s="116"/>
      <c r="DS155" s="116"/>
      <c r="DT155" s="116"/>
      <c r="DU155" s="116"/>
      <c r="DV155" s="116"/>
      <c r="DW155" s="116"/>
      <c r="DX155" s="116"/>
      <c r="DY155" s="116"/>
      <c r="DZ155" s="116"/>
      <c r="EA155" s="116"/>
      <c r="EB155" s="116"/>
      <c r="EC155" s="116"/>
      <c r="ED155" s="116"/>
      <c r="EE155" s="116"/>
      <c r="EF155" s="116"/>
      <c r="EG155" s="116"/>
      <c r="EH155" s="116"/>
    </row>
    <row r="156" spans="1:138" s="1" customFormat="1" ht="15" customHeight="1">
      <c r="A156" s="191"/>
      <c r="B156" s="254" t="s">
        <v>363</v>
      </c>
      <c r="C156" s="255" t="s">
        <v>364</v>
      </c>
      <c r="D156" s="249"/>
      <c r="E156" s="252"/>
      <c r="F156" s="256"/>
      <c r="G156" s="236"/>
      <c r="H156" s="232"/>
      <c r="I156" s="232"/>
      <c r="J156" s="233"/>
      <c r="K156" s="15"/>
      <c r="L156" s="129"/>
      <c r="M156" s="130"/>
      <c r="N156" s="131"/>
      <c r="O156" s="129"/>
      <c r="P156" s="130"/>
      <c r="Q156" s="131"/>
      <c r="R156" s="129"/>
      <c r="S156" s="130"/>
      <c r="T156" s="131"/>
      <c r="U156" s="129"/>
      <c r="V156" s="130"/>
      <c r="W156" s="131"/>
      <c r="X156" s="129"/>
      <c r="Y156" s="130"/>
      <c r="Z156" s="131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  <c r="DK156" s="116"/>
      <c r="DL156" s="116"/>
      <c r="DM156" s="116"/>
      <c r="DN156" s="116"/>
      <c r="DO156" s="116"/>
      <c r="DP156" s="116"/>
      <c r="DQ156" s="116"/>
      <c r="DR156" s="116"/>
      <c r="DS156" s="116"/>
      <c r="DT156" s="116"/>
      <c r="DU156" s="116"/>
      <c r="DV156" s="116"/>
      <c r="DW156" s="116"/>
      <c r="DX156" s="116"/>
      <c r="DY156" s="116"/>
      <c r="DZ156" s="116"/>
      <c r="EA156" s="116"/>
      <c r="EB156" s="116"/>
      <c r="EC156" s="116"/>
      <c r="ED156" s="116"/>
      <c r="EE156" s="116"/>
      <c r="EF156" s="116"/>
      <c r="EG156" s="116"/>
      <c r="EH156" s="116"/>
    </row>
    <row r="157" spans="1:138" s="1" customFormat="1" ht="15" customHeight="1">
      <c r="A157" s="191"/>
      <c r="B157" s="201" t="s">
        <v>368</v>
      </c>
      <c r="C157" s="171" t="s">
        <v>366</v>
      </c>
      <c r="D157" s="14"/>
      <c r="E157" s="279"/>
      <c r="F157" s="156" t="str">
        <f t="shared" ref="F157:F162" si="14">IFERROR((G157/$E$11),"")</f>
        <v/>
      </c>
      <c r="G157" s="282"/>
      <c r="H157" s="312"/>
      <c r="I157" s="312"/>
      <c r="J157" s="318"/>
      <c r="K157" s="15"/>
      <c r="L157" s="129"/>
      <c r="M157" s="130"/>
      <c r="N157" s="131"/>
      <c r="O157" s="129"/>
      <c r="P157" s="130"/>
      <c r="Q157" s="131"/>
      <c r="R157" s="129"/>
      <c r="S157" s="130"/>
      <c r="T157" s="131"/>
      <c r="U157" s="129"/>
      <c r="V157" s="130"/>
      <c r="W157" s="131"/>
      <c r="X157" s="129"/>
      <c r="Y157" s="130"/>
      <c r="Z157" s="131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  <c r="DK157" s="116"/>
      <c r="DL157" s="116"/>
      <c r="DM157" s="116"/>
      <c r="DN157" s="116"/>
      <c r="DO157" s="116"/>
      <c r="DP157" s="116"/>
      <c r="DQ157" s="116"/>
      <c r="DR157" s="116"/>
      <c r="DS157" s="116"/>
      <c r="DT157" s="116"/>
      <c r="DU157" s="116"/>
      <c r="DV157" s="116"/>
      <c r="DW157" s="116"/>
      <c r="DX157" s="116"/>
      <c r="DY157" s="116"/>
      <c r="DZ157" s="116"/>
      <c r="EA157" s="116"/>
      <c r="EB157" s="116"/>
      <c r="EC157" s="116"/>
      <c r="ED157" s="116"/>
      <c r="EE157" s="116"/>
      <c r="EF157" s="116"/>
      <c r="EG157" s="116"/>
      <c r="EH157" s="116"/>
    </row>
    <row r="158" spans="1:138" s="1" customFormat="1" ht="15" customHeight="1">
      <c r="A158" s="191"/>
      <c r="B158" s="209" t="s">
        <v>369</v>
      </c>
      <c r="C158" s="182" t="s">
        <v>367</v>
      </c>
      <c r="D158" s="14"/>
      <c r="E158" s="317"/>
      <c r="F158" s="156" t="str">
        <f t="shared" si="14"/>
        <v/>
      </c>
      <c r="G158" s="278"/>
      <c r="H158" s="320"/>
      <c r="I158" s="320"/>
      <c r="J158" s="321"/>
      <c r="K158" s="15"/>
      <c r="L158" s="129"/>
      <c r="M158" s="130"/>
      <c r="N158" s="131"/>
      <c r="O158" s="129"/>
      <c r="P158" s="130"/>
      <c r="Q158" s="131"/>
      <c r="R158" s="129"/>
      <c r="S158" s="130"/>
      <c r="T158" s="131"/>
      <c r="U158" s="129"/>
      <c r="V158" s="130"/>
      <c r="W158" s="131"/>
      <c r="X158" s="129"/>
      <c r="Y158" s="130"/>
      <c r="Z158" s="131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  <c r="DK158" s="116"/>
      <c r="DL158" s="116"/>
      <c r="DM158" s="116"/>
      <c r="DN158" s="116"/>
      <c r="DO158" s="116"/>
      <c r="DP158" s="116"/>
      <c r="DQ158" s="116"/>
      <c r="DR158" s="116"/>
      <c r="DS158" s="116"/>
      <c r="DT158" s="116"/>
      <c r="DU158" s="116"/>
      <c r="DV158" s="116"/>
      <c r="DW158" s="116"/>
      <c r="DX158" s="116"/>
      <c r="DY158" s="116"/>
      <c r="DZ158" s="116"/>
      <c r="EA158" s="116"/>
      <c r="EB158" s="116"/>
      <c r="EC158" s="116"/>
      <c r="ED158" s="116"/>
      <c r="EE158" s="116"/>
      <c r="EF158" s="116"/>
      <c r="EG158" s="116"/>
      <c r="EH158" s="116"/>
    </row>
    <row r="159" spans="1:138" s="1" customFormat="1" ht="15" customHeight="1">
      <c r="A159" s="191"/>
      <c r="B159" s="201" t="s">
        <v>374</v>
      </c>
      <c r="C159" s="171" t="s">
        <v>375</v>
      </c>
      <c r="D159" s="14"/>
      <c r="E159" s="279"/>
      <c r="F159" s="156" t="str">
        <f t="shared" si="14"/>
        <v/>
      </c>
      <c r="G159" s="282"/>
      <c r="H159" s="312"/>
      <c r="I159" s="312"/>
      <c r="J159" s="318"/>
      <c r="K159" s="15"/>
      <c r="L159" s="129"/>
      <c r="M159" s="130"/>
      <c r="N159" s="131"/>
      <c r="O159" s="129"/>
      <c r="P159" s="130"/>
      <c r="Q159" s="131"/>
      <c r="R159" s="129"/>
      <c r="S159" s="130"/>
      <c r="T159" s="131"/>
      <c r="U159" s="129"/>
      <c r="V159" s="130"/>
      <c r="W159" s="131"/>
      <c r="X159" s="129"/>
      <c r="Y159" s="130"/>
      <c r="Z159" s="131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  <c r="DK159" s="116"/>
      <c r="DL159" s="116"/>
      <c r="DM159" s="116"/>
      <c r="DN159" s="116"/>
      <c r="DO159" s="116"/>
      <c r="DP159" s="116"/>
      <c r="DQ159" s="116"/>
      <c r="DR159" s="116"/>
      <c r="DS159" s="116"/>
      <c r="DT159" s="116"/>
      <c r="DU159" s="116"/>
      <c r="DV159" s="116"/>
      <c r="DW159" s="116"/>
      <c r="DX159" s="116"/>
      <c r="DY159" s="116"/>
      <c r="DZ159" s="116"/>
      <c r="EA159" s="116"/>
      <c r="EB159" s="116"/>
      <c r="EC159" s="116"/>
      <c r="ED159" s="116"/>
      <c r="EE159" s="116"/>
      <c r="EF159" s="116"/>
      <c r="EG159" s="116"/>
      <c r="EH159" s="116"/>
    </row>
    <row r="160" spans="1:138" s="1" customFormat="1" ht="15" customHeight="1">
      <c r="A160" s="191"/>
      <c r="B160" s="201" t="s">
        <v>376</v>
      </c>
      <c r="C160" s="171" t="s">
        <v>377</v>
      </c>
      <c r="D160" s="14"/>
      <c r="E160" s="279"/>
      <c r="F160" s="156" t="str">
        <f t="shared" si="14"/>
        <v/>
      </c>
      <c r="G160" s="282"/>
      <c r="H160" s="312"/>
      <c r="I160" s="312"/>
      <c r="J160" s="318"/>
      <c r="K160" s="15"/>
      <c r="L160" s="129"/>
      <c r="M160" s="130"/>
      <c r="N160" s="131"/>
      <c r="O160" s="129"/>
      <c r="P160" s="130"/>
      <c r="Q160" s="131"/>
      <c r="R160" s="129"/>
      <c r="S160" s="130"/>
      <c r="T160" s="131"/>
      <c r="U160" s="129"/>
      <c r="V160" s="130"/>
      <c r="W160" s="131"/>
      <c r="X160" s="129"/>
      <c r="Y160" s="130"/>
      <c r="Z160" s="131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  <c r="DK160" s="116"/>
      <c r="DL160" s="116"/>
      <c r="DM160" s="116"/>
      <c r="DN160" s="116"/>
      <c r="DO160" s="116"/>
      <c r="DP160" s="116"/>
      <c r="DQ160" s="116"/>
      <c r="DR160" s="116"/>
      <c r="DS160" s="116"/>
      <c r="DT160" s="116"/>
      <c r="DU160" s="116"/>
      <c r="DV160" s="116"/>
      <c r="DW160" s="116"/>
      <c r="DX160" s="116"/>
      <c r="DY160" s="116"/>
      <c r="DZ160" s="116"/>
      <c r="EA160" s="116"/>
      <c r="EB160" s="116"/>
      <c r="EC160" s="116"/>
      <c r="ED160" s="116"/>
      <c r="EE160" s="116"/>
      <c r="EF160" s="116"/>
      <c r="EG160" s="116"/>
      <c r="EH160" s="116"/>
    </row>
    <row r="161" spans="1:138" s="1" customFormat="1" ht="15" customHeight="1">
      <c r="A161" s="191"/>
      <c r="B161" s="209" t="s">
        <v>370</v>
      </c>
      <c r="C161" s="182" t="s">
        <v>371</v>
      </c>
      <c r="D161" s="14"/>
      <c r="E161" s="317"/>
      <c r="F161" s="156" t="str">
        <f t="shared" si="14"/>
        <v/>
      </c>
      <c r="G161" s="278"/>
      <c r="H161" s="320"/>
      <c r="I161" s="320"/>
      <c r="J161" s="321"/>
      <c r="K161" s="15"/>
      <c r="L161" s="129"/>
      <c r="M161" s="130"/>
      <c r="N161" s="131"/>
      <c r="O161" s="129"/>
      <c r="P161" s="130"/>
      <c r="Q161" s="131"/>
      <c r="R161" s="129"/>
      <c r="S161" s="130"/>
      <c r="T161" s="131"/>
      <c r="U161" s="129"/>
      <c r="V161" s="130"/>
      <c r="W161" s="131"/>
      <c r="X161" s="129"/>
      <c r="Y161" s="130"/>
      <c r="Z161" s="131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  <c r="DK161" s="116"/>
      <c r="DL161" s="116"/>
      <c r="DM161" s="116"/>
      <c r="DN161" s="116"/>
      <c r="DO161" s="116"/>
      <c r="DP161" s="116"/>
      <c r="DQ161" s="116"/>
      <c r="DR161" s="116"/>
      <c r="DS161" s="116"/>
      <c r="DT161" s="116"/>
      <c r="DU161" s="116"/>
      <c r="DV161" s="116"/>
      <c r="DW161" s="116"/>
      <c r="DX161" s="116"/>
      <c r="DY161" s="116"/>
      <c r="DZ161" s="116"/>
      <c r="EA161" s="116"/>
      <c r="EB161" s="116"/>
      <c r="EC161" s="116"/>
      <c r="ED161" s="116"/>
      <c r="EE161" s="116"/>
      <c r="EF161" s="116"/>
      <c r="EG161" s="116"/>
      <c r="EH161" s="116"/>
    </row>
    <row r="162" spans="1:138" s="1" customFormat="1" ht="15" customHeight="1" thickBot="1">
      <c r="A162" s="191"/>
      <c r="B162" s="210" t="s">
        <v>365</v>
      </c>
      <c r="C162" s="160" t="s">
        <v>160</v>
      </c>
      <c r="D162" s="176"/>
      <c r="E162" s="323"/>
      <c r="F162" s="86" t="str">
        <f t="shared" si="14"/>
        <v/>
      </c>
      <c r="G162" s="288"/>
      <c r="H162" s="299"/>
      <c r="I162" s="299"/>
      <c r="J162" s="300"/>
      <c r="K162" s="15"/>
      <c r="L162" s="129"/>
      <c r="M162" s="130"/>
      <c r="N162" s="131"/>
      <c r="O162" s="129"/>
      <c r="P162" s="130"/>
      <c r="Q162" s="131"/>
      <c r="R162" s="129"/>
      <c r="S162" s="130"/>
      <c r="T162" s="131"/>
      <c r="U162" s="129"/>
      <c r="V162" s="130"/>
      <c r="W162" s="131"/>
      <c r="X162" s="129"/>
      <c r="Y162" s="130"/>
      <c r="Z162" s="131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  <c r="DK162" s="116"/>
      <c r="DL162" s="116"/>
      <c r="DM162" s="116"/>
      <c r="DN162" s="116"/>
      <c r="DO162" s="116"/>
      <c r="DP162" s="116"/>
      <c r="DQ162" s="116"/>
      <c r="DR162" s="116"/>
      <c r="DS162" s="116"/>
      <c r="DT162" s="116"/>
      <c r="DU162" s="116"/>
      <c r="DV162" s="116"/>
      <c r="DW162" s="116"/>
      <c r="DX162" s="116"/>
      <c r="DY162" s="116"/>
      <c r="DZ162" s="116"/>
      <c r="EA162" s="116"/>
      <c r="EB162" s="116"/>
      <c r="EC162" s="116"/>
      <c r="ED162" s="116"/>
      <c r="EE162" s="116"/>
      <c r="EF162" s="116"/>
      <c r="EG162" s="116"/>
      <c r="EH162" s="116"/>
    </row>
    <row r="163" spans="1:138" s="1" customFormat="1" ht="15" customHeight="1" thickBot="1">
      <c r="A163" s="17"/>
      <c r="B163" s="198">
        <f>IFERROR((G163+H163+I163+J163)/$E$225,"")</f>
        <v>0</v>
      </c>
      <c r="C163" s="173" t="s">
        <v>372</v>
      </c>
      <c r="D163" s="162"/>
      <c r="E163" s="175"/>
      <c r="F163" s="194" t="str">
        <f>IFERROR((G163/$G$218),"")</f>
        <v/>
      </c>
      <c r="G163" s="161">
        <f>SUM(G157:G162)</f>
        <v>0</v>
      </c>
      <c r="H163" s="161">
        <f>SUM(H157:H162)</f>
        <v>0</v>
      </c>
      <c r="I163" s="161">
        <f>SUM(I157:I162)</f>
        <v>0</v>
      </c>
      <c r="J163" s="161">
        <f>SUM(J157:J162)</f>
        <v>0</v>
      </c>
      <c r="K163" s="15"/>
      <c r="L163" s="129"/>
      <c r="M163" s="130"/>
      <c r="N163" s="131"/>
      <c r="O163" s="129"/>
      <c r="P163" s="130"/>
      <c r="Q163" s="131"/>
      <c r="R163" s="129"/>
      <c r="S163" s="130"/>
      <c r="T163" s="131"/>
      <c r="U163" s="129"/>
      <c r="V163" s="130"/>
      <c r="W163" s="131"/>
      <c r="X163" s="129"/>
      <c r="Y163" s="130"/>
      <c r="Z163" s="131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  <c r="DK163" s="116"/>
      <c r="DL163" s="116"/>
      <c r="DM163" s="116"/>
      <c r="DN163" s="116"/>
      <c r="DO163" s="116"/>
      <c r="DP163" s="116"/>
      <c r="DQ163" s="116"/>
      <c r="DR163" s="116"/>
      <c r="DS163" s="116"/>
      <c r="DT163" s="116"/>
      <c r="DU163" s="116"/>
      <c r="DV163" s="116"/>
      <c r="DW163" s="116"/>
      <c r="DX163" s="116"/>
      <c r="DY163" s="116"/>
      <c r="DZ163" s="116"/>
      <c r="EA163" s="116"/>
      <c r="EB163" s="116"/>
      <c r="EC163" s="116"/>
      <c r="ED163" s="116"/>
      <c r="EE163" s="116"/>
      <c r="EF163" s="116"/>
      <c r="EG163" s="116"/>
      <c r="EH163" s="116"/>
    </row>
    <row r="164" spans="1:138" ht="15" customHeight="1">
      <c r="A164" s="191"/>
      <c r="B164" s="257" t="s">
        <v>244</v>
      </c>
      <c r="C164" s="246" t="s">
        <v>157</v>
      </c>
      <c r="D164" s="249"/>
      <c r="E164" s="252"/>
      <c r="F164" s="235"/>
      <c r="G164" s="236"/>
      <c r="H164" s="232"/>
      <c r="I164" s="232"/>
      <c r="J164" s="233"/>
      <c r="K164" s="15"/>
      <c r="L164" s="129"/>
      <c r="M164" s="130"/>
      <c r="N164" s="131"/>
      <c r="O164" s="129"/>
      <c r="P164" s="130"/>
      <c r="Q164" s="131"/>
      <c r="R164" s="129"/>
      <c r="S164" s="130"/>
      <c r="T164" s="131"/>
      <c r="U164" s="129"/>
      <c r="V164" s="130"/>
      <c r="W164" s="131"/>
      <c r="X164" s="129"/>
      <c r="Y164" s="130"/>
      <c r="Z164" s="131"/>
    </row>
    <row r="165" spans="1:138" s="24" customFormat="1" ht="15" customHeight="1">
      <c r="A165" s="191"/>
      <c r="B165" s="201" t="s">
        <v>373</v>
      </c>
      <c r="C165" s="18" t="s">
        <v>158</v>
      </c>
      <c r="D165" s="14"/>
      <c r="E165" s="279"/>
      <c r="F165" s="156" t="str">
        <f t="shared" ref="F165:F170" si="15">IFERROR((G165/$E$11),"")</f>
        <v/>
      </c>
      <c r="G165" s="282"/>
      <c r="H165" s="312"/>
      <c r="I165" s="312"/>
      <c r="J165" s="318"/>
      <c r="K165" s="15"/>
      <c r="L165" s="129"/>
      <c r="M165" s="130"/>
      <c r="N165" s="131"/>
      <c r="O165" s="129"/>
      <c r="P165" s="130"/>
      <c r="Q165" s="131"/>
      <c r="R165" s="129"/>
      <c r="S165" s="130"/>
      <c r="T165" s="131"/>
      <c r="U165" s="129"/>
      <c r="V165" s="130"/>
      <c r="W165" s="131"/>
      <c r="X165" s="129"/>
      <c r="Y165" s="130"/>
      <c r="Z165" s="131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33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</row>
    <row r="166" spans="1:138" s="24" customFormat="1" ht="15" customHeight="1">
      <c r="A166" s="203"/>
      <c r="B166" s="214" t="s">
        <v>380</v>
      </c>
      <c r="C166" s="183" t="s">
        <v>378</v>
      </c>
      <c r="D166" s="22"/>
      <c r="E166" s="306"/>
      <c r="F166" s="156" t="str">
        <f t="shared" si="15"/>
        <v/>
      </c>
      <c r="G166" s="309"/>
      <c r="H166" s="310"/>
      <c r="I166" s="310"/>
      <c r="J166" s="311"/>
      <c r="K166" s="15"/>
      <c r="L166" s="129"/>
      <c r="M166" s="130"/>
      <c r="N166" s="131"/>
      <c r="O166" s="129"/>
      <c r="P166" s="130"/>
      <c r="Q166" s="131"/>
      <c r="R166" s="129"/>
      <c r="S166" s="130"/>
      <c r="T166" s="131"/>
      <c r="U166" s="129"/>
      <c r="V166" s="130"/>
      <c r="W166" s="131"/>
      <c r="X166" s="129"/>
      <c r="Y166" s="130"/>
      <c r="Z166" s="131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33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</row>
    <row r="167" spans="1:138" s="24" customFormat="1">
      <c r="A167" s="203"/>
      <c r="B167" s="214" t="s">
        <v>381</v>
      </c>
      <c r="C167" s="183" t="s">
        <v>379</v>
      </c>
      <c r="D167" s="22"/>
      <c r="E167" s="306"/>
      <c r="F167" s="156" t="str">
        <f t="shared" si="15"/>
        <v/>
      </c>
      <c r="G167" s="309"/>
      <c r="H167" s="310"/>
      <c r="I167" s="310"/>
      <c r="J167" s="311"/>
      <c r="K167" s="23"/>
      <c r="L167" s="112"/>
      <c r="M167" s="113"/>
      <c r="N167" s="113"/>
      <c r="O167" s="112"/>
      <c r="P167" s="113"/>
      <c r="Q167" s="113"/>
      <c r="R167" s="112"/>
      <c r="S167" s="113"/>
      <c r="T167" s="113"/>
      <c r="U167" s="112"/>
      <c r="V167" s="113"/>
      <c r="W167" s="113"/>
      <c r="X167" s="112"/>
      <c r="Y167" s="113"/>
      <c r="Z167" s="113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33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</row>
    <row r="168" spans="1:138" s="24" customFormat="1">
      <c r="A168" s="203"/>
      <c r="B168" s="214" t="s">
        <v>384</v>
      </c>
      <c r="C168" s="31" t="s">
        <v>164</v>
      </c>
      <c r="D168" s="22"/>
      <c r="E168" s="306"/>
      <c r="F168" s="156" t="str">
        <f t="shared" si="15"/>
        <v/>
      </c>
      <c r="G168" s="309"/>
      <c r="H168" s="310"/>
      <c r="I168" s="310"/>
      <c r="J168" s="311"/>
      <c r="K168" s="23"/>
      <c r="L168" s="112"/>
      <c r="M168" s="113"/>
      <c r="N168" s="113"/>
      <c r="O168" s="112"/>
      <c r="P168" s="113"/>
      <c r="Q168" s="113"/>
      <c r="R168" s="112"/>
      <c r="S168" s="113"/>
      <c r="T168" s="113"/>
      <c r="U168" s="112"/>
      <c r="V168" s="113"/>
      <c r="W168" s="113"/>
      <c r="X168" s="112"/>
      <c r="Y168" s="113"/>
      <c r="Z168" s="113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33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</row>
    <row r="169" spans="1:138" s="24" customFormat="1">
      <c r="A169" s="203"/>
      <c r="B169" s="214" t="s">
        <v>382</v>
      </c>
      <c r="C169" s="31" t="s">
        <v>162</v>
      </c>
      <c r="D169" s="22"/>
      <c r="E169" s="306"/>
      <c r="F169" s="156" t="str">
        <f t="shared" si="15"/>
        <v/>
      </c>
      <c r="G169" s="309"/>
      <c r="H169" s="310"/>
      <c r="I169" s="310"/>
      <c r="J169" s="311"/>
      <c r="K169" s="23"/>
      <c r="L169" s="112"/>
      <c r="M169" s="113"/>
      <c r="N169" s="113"/>
      <c r="O169" s="112"/>
      <c r="P169" s="113"/>
      <c r="Q169" s="113"/>
      <c r="R169" s="112"/>
      <c r="S169" s="113"/>
      <c r="T169" s="113"/>
      <c r="U169" s="112"/>
      <c r="V169" s="113"/>
      <c r="W169" s="113"/>
      <c r="X169" s="112"/>
      <c r="Y169" s="113"/>
      <c r="Z169" s="113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33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</row>
    <row r="170" spans="1:138" s="29" customFormat="1" ht="13.8" thickBot="1">
      <c r="A170" s="203"/>
      <c r="B170" s="215" t="s">
        <v>383</v>
      </c>
      <c r="C170" s="32" t="s">
        <v>163</v>
      </c>
      <c r="D170" s="207"/>
      <c r="E170" s="326"/>
      <c r="F170" s="177" t="str">
        <f t="shared" si="15"/>
        <v/>
      </c>
      <c r="G170" s="303"/>
      <c r="H170" s="327"/>
      <c r="I170" s="327"/>
      <c r="J170" s="328"/>
      <c r="K170" s="23"/>
      <c r="L170" s="112"/>
      <c r="M170" s="113"/>
      <c r="N170" s="113"/>
      <c r="O170" s="112"/>
      <c r="P170" s="113"/>
      <c r="Q170" s="113"/>
      <c r="R170" s="112"/>
      <c r="S170" s="113"/>
      <c r="T170" s="113"/>
      <c r="U170" s="112"/>
      <c r="V170" s="113"/>
      <c r="W170" s="113"/>
      <c r="X170" s="112"/>
      <c r="Y170" s="113"/>
      <c r="Z170" s="113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36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  <c r="CD170" s="137"/>
      <c r="CE170" s="137"/>
      <c r="CF170" s="137"/>
      <c r="CG170" s="137"/>
      <c r="CH170" s="137"/>
      <c r="CI170" s="137"/>
      <c r="CJ170" s="137"/>
      <c r="CK170" s="137"/>
      <c r="CL170" s="137"/>
      <c r="CM170" s="137"/>
      <c r="CN170" s="137"/>
      <c r="CO170" s="137"/>
      <c r="CP170" s="137"/>
      <c r="CQ170" s="137"/>
      <c r="CR170" s="137"/>
      <c r="CS170" s="137"/>
      <c r="CT170" s="137"/>
      <c r="CU170" s="137"/>
      <c r="CV170" s="137"/>
      <c r="CW170" s="137"/>
      <c r="CX170" s="137"/>
      <c r="CY170" s="137"/>
      <c r="CZ170" s="137"/>
      <c r="DA170" s="137"/>
      <c r="DB170" s="137"/>
      <c r="DC170" s="137"/>
      <c r="DD170" s="137"/>
      <c r="DE170" s="137"/>
      <c r="DF170" s="137"/>
      <c r="DG170" s="137"/>
      <c r="DH170" s="137"/>
      <c r="DI170" s="137"/>
      <c r="DJ170" s="137"/>
      <c r="DK170" s="137"/>
      <c r="DL170" s="137"/>
      <c r="DM170" s="137"/>
      <c r="DN170" s="137"/>
      <c r="DO170" s="137"/>
      <c r="DP170" s="137"/>
      <c r="DQ170" s="137"/>
      <c r="DR170" s="137"/>
      <c r="DS170" s="137"/>
      <c r="DT170" s="137"/>
      <c r="DU170" s="137"/>
      <c r="DV170" s="137"/>
      <c r="DW170" s="137"/>
      <c r="DX170" s="137"/>
      <c r="DY170" s="137"/>
      <c r="DZ170" s="137"/>
      <c r="EA170" s="137"/>
      <c r="EB170" s="137"/>
      <c r="EC170" s="137"/>
      <c r="ED170" s="137"/>
      <c r="EE170" s="137"/>
      <c r="EF170" s="137"/>
      <c r="EG170" s="137"/>
      <c r="EH170" s="137"/>
    </row>
    <row r="171" spans="1:138" s="16" customFormat="1" ht="15" customHeight="1" thickBot="1">
      <c r="A171" s="17"/>
      <c r="B171" s="198">
        <f>IFERROR((G171+H171+I171+J171)/$E$225,"")</f>
        <v>0</v>
      </c>
      <c r="C171" s="173" t="s">
        <v>385</v>
      </c>
      <c r="D171" s="162"/>
      <c r="E171" s="193"/>
      <c r="F171" s="194" t="str">
        <f>IFERROR((G171/$G$218),"")</f>
        <v/>
      </c>
      <c r="G171" s="161">
        <f>SUM(G165:G170)</f>
        <v>0</v>
      </c>
      <c r="H171" s="161">
        <f>SUM(H165:H170)</f>
        <v>0</v>
      </c>
      <c r="I171" s="161">
        <f>SUM(I165:I170)</f>
        <v>0</v>
      </c>
      <c r="J171" s="161">
        <f>SUM(J165:J170)</f>
        <v>0</v>
      </c>
      <c r="K171" s="15"/>
      <c r="L171" s="129"/>
      <c r="M171" s="130"/>
      <c r="N171" s="131"/>
      <c r="O171" s="129"/>
      <c r="P171" s="130"/>
      <c r="Q171" s="131"/>
      <c r="R171" s="129"/>
      <c r="S171" s="130"/>
      <c r="T171" s="131"/>
      <c r="U171" s="129"/>
      <c r="V171" s="130"/>
      <c r="W171" s="131"/>
      <c r="X171" s="129"/>
      <c r="Y171" s="130"/>
      <c r="Z171" s="131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</row>
    <row r="172" spans="1:138" s="1" customFormat="1" ht="15" customHeight="1">
      <c r="A172" s="191"/>
      <c r="B172" s="254" t="s">
        <v>386</v>
      </c>
      <c r="C172" s="255" t="s">
        <v>387</v>
      </c>
      <c r="D172" s="249"/>
      <c r="E172" s="258"/>
      <c r="F172" s="259"/>
      <c r="G172" s="236"/>
      <c r="H172" s="232"/>
      <c r="I172" s="232"/>
      <c r="J172" s="233"/>
      <c r="K172" s="15"/>
      <c r="L172" s="129"/>
      <c r="M172" s="130"/>
      <c r="N172" s="131"/>
      <c r="O172" s="129"/>
      <c r="P172" s="130"/>
      <c r="Q172" s="131"/>
      <c r="R172" s="129"/>
      <c r="S172" s="130"/>
      <c r="T172" s="131"/>
      <c r="U172" s="129"/>
      <c r="V172" s="130"/>
      <c r="W172" s="131"/>
      <c r="X172" s="129"/>
      <c r="Y172" s="130"/>
      <c r="Z172" s="131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  <c r="DK172" s="116"/>
      <c r="DL172" s="116"/>
      <c r="DM172" s="116"/>
      <c r="DN172" s="116"/>
      <c r="DO172" s="116"/>
      <c r="DP172" s="116"/>
      <c r="DQ172" s="116"/>
      <c r="DR172" s="116"/>
      <c r="DS172" s="116"/>
      <c r="DT172" s="116"/>
      <c r="DU172" s="116"/>
      <c r="DV172" s="116"/>
      <c r="DW172" s="116"/>
      <c r="DX172" s="116"/>
      <c r="DY172" s="116"/>
      <c r="DZ172" s="116"/>
      <c r="EA172" s="116"/>
      <c r="EB172" s="116"/>
      <c r="EC172" s="116"/>
      <c r="ED172" s="116"/>
      <c r="EE172" s="116"/>
      <c r="EF172" s="116"/>
      <c r="EG172" s="116"/>
      <c r="EH172" s="116"/>
    </row>
    <row r="173" spans="1:138" s="1" customFormat="1" ht="15" customHeight="1" thickBot="1">
      <c r="A173" s="191"/>
      <c r="B173" s="217" t="s">
        <v>388</v>
      </c>
      <c r="C173" s="19" t="s">
        <v>175</v>
      </c>
      <c r="D173" s="164"/>
      <c r="E173" s="329"/>
      <c r="F173" s="86" t="str">
        <f t="shared" ref="F173" si="16">IFERROR((G173/$E$11),"")</f>
        <v/>
      </c>
      <c r="G173" s="330"/>
      <c r="H173" s="271"/>
      <c r="I173" s="271"/>
      <c r="J173" s="272"/>
      <c r="K173" s="15"/>
      <c r="L173" s="129"/>
      <c r="M173" s="130"/>
      <c r="N173" s="131"/>
      <c r="O173" s="129"/>
      <c r="P173" s="130"/>
      <c r="Q173" s="131"/>
      <c r="R173" s="129"/>
      <c r="S173" s="130"/>
      <c r="T173" s="131"/>
      <c r="U173" s="129"/>
      <c r="V173" s="130"/>
      <c r="W173" s="131"/>
      <c r="X173" s="129"/>
      <c r="Y173" s="130"/>
      <c r="Z173" s="131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  <c r="DK173" s="116"/>
      <c r="DL173" s="116"/>
      <c r="DM173" s="116"/>
      <c r="DN173" s="116"/>
      <c r="DO173" s="116"/>
      <c r="DP173" s="116"/>
      <c r="DQ173" s="116"/>
      <c r="DR173" s="116"/>
      <c r="DS173" s="116"/>
      <c r="DT173" s="116"/>
      <c r="DU173" s="116"/>
      <c r="DV173" s="116"/>
      <c r="DW173" s="116"/>
      <c r="DX173" s="116"/>
      <c r="DY173" s="116"/>
      <c r="DZ173" s="116"/>
      <c r="EA173" s="116"/>
      <c r="EB173" s="116"/>
      <c r="EC173" s="116"/>
      <c r="ED173" s="116"/>
      <c r="EE173" s="116"/>
      <c r="EF173" s="116"/>
      <c r="EG173" s="116"/>
      <c r="EH173" s="116"/>
    </row>
    <row r="174" spans="1:138" s="1" customFormat="1" ht="15" customHeight="1" thickBot="1">
      <c r="A174" s="17"/>
      <c r="B174" s="192">
        <f>IFERROR((G174+H174+I174+J174)/$E$225,"")</f>
        <v>0</v>
      </c>
      <c r="C174" s="216" t="s">
        <v>389</v>
      </c>
      <c r="D174" s="164"/>
      <c r="E174" s="175"/>
      <c r="F174" s="157" t="str">
        <f>IFERROR((G174/$G$218),"")</f>
        <v/>
      </c>
      <c r="G174" s="56">
        <f>SUM(G173:G173)</f>
        <v>0</v>
      </c>
      <c r="H174" s="56">
        <f>SUM(H173:H173)</f>
        <v>0</v>
      </c>
      <c r="I174" s="56">
        <f>SUM(I173:I173)</f>
        <v>0</v>
      </c>
      <c r="J174" s="56">
        <f>SUM(J173:J173)</f>
        <v>0</v>
      </c>
      <c r="K174" s="15"/>
      <c r="L174" s="129"/>
      <c r="M174" s="130"/>
      <c r="N174" s="131"/>
      <c r="O174" s="129"/>
      <c r="P174" s="130"/>
      <c r="Q174" s="131"/>
      <c r="R174" s="129"/>
      <c r="S174" s="130"/>
      <c r="T174" s="131"/>
      <c r="U174" s="129"/>
      <c r="V174" s="130"/>
      <c r="W174" s="131"/>
      <c r="X174" s="129"/>
      <c r="Y174" s="130"/>
      <c r="Z174" s="131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</row>
    <row r="175" spans="1:138" ht="15" customHeight="1">
      <c r="A175" s="191"/>
      <c r="B175" s="257" t="s">
        <v>245</v>
      </c>
      <c r="C175" s="246" t="s">
        <v>165</v>
      </c>
      <c r="D175" s="249"/>
      <c r="E175" s="260"/>
      <c r="F175" s="235"/>
      <c r="G175" s="236"/>
      <c r="H175" s="227"/>
      <c r="I175" s="227"/>
      <c r="J175" s="228"/>
      <c r="K175" s="15"/>
      <c r="L175" s="129"/>
      <c r="M175" s="130"/>
      <c r="N175" s="131"/>
      <c r="O175" s="141"/>
      <c r="P175" s="130"/>
      <c r="Q175" s="131"/>
      <c r="R175" s="129"/>
      <c r="S175" s="130"/>
      <c r="T175" s="131"/>
      <c r="U175" s="129"/>
      <c r="V175" s="130"/>
      <c r="W175" s="131"/>
      <c r="X175" s="129"/>
      <c r="Y175" s="130"/>
      <c r="Z175" s="131"/>
    </row>
    <row r="176" spans="1:138" ht="15" customHeight="1">
      <c r="A176" s="191"/>
      <c r="B176" s="201" t="s">
        <v>393</v>
      </c>
      <c r="C176" s="18" t="s">
        <v>25</v>
      </c>
      <c r="D176" s="14"/>
      <c r="E176" s="314"/>
      <c r="F176" s="156" t="str">
        <f t="shared" ref="F176:F179" si="17">IFERROR((G176/$E$11),"")</f>
        <v/>
      </c>
      <c r="G176" s="277"/>
      <c r="H176" s="274">
        <v>171600</v>
      </c>
      <c r="I176" s="274"/>
      <c r="J176" s="275"/>
      <c r="K176" s="15"/>
      <c r="L176" s="129"/>
      <c r="M176" s="130"/>
      <c r="N176" s="131"/>
      <c r="O176" s="141"/>
      <c r="P176" s="130"/>
      <c r="Q176" s="131"/>
      <c r="R176" s="129"/>
      <c r="S176" s="130"/>
      <c r="T176" s="131"/>
      <c r="U176" s="129"/>
      <c r="V176" s="130"/>
      <c r="W176" s="131"/>
      <c r="X176" s="129"/>
      <c r="Y176" s="130"/>
      <c r="Z176" s="131"/>
    </row>
    <row r="177" spans="1:138" ht="15" customHeight="1">
      <c r="A177" s="191"/>
      <c r="B177" s="201" t="s">
        <v>393</v>
      </c>
      <c r="C177" s="18" t="s">
        <v>166</v>
      </c>
      <c r="D177" s="14"/>
      <c r="E177" s="331"/>
      <c r="F177" s="156" t="str">
        <f t="shared" si="17"/>
        <v/>
      </c>
      <c r="G177" s="282"/>
      <c r="H177" s="274">
        <v>42150</v>
      </c>
      <c r="I177" s="274"/>
      <c r="J177" s="275"/>
      <c r="K177" s="15"/>
      <c r="L177" s="129"/>
      <c r="M177" s="130"/>
      <c r="N177" s="131"/>
      <c r="O177" s="129"/>
      <c r="P177" s="130"/>
      <c r="Q177" s="131"/>
      <c r="R177" s="129"/>
      <c r="S177" s="130"/>
      <c r="T177" s="131"/>
      <c r="U177" s="129"/>
      <c r="V177" s="130"/>
      <c r="W177" s="131"/>
      <c r="X177" s="129"/>
      <c r="Y177" s="130"/>
      <c r="Z177" s="131"/>
    </row>
    <row r="178" spans="1:138" ht="15" customHeight="1">
      <c r="A178" s="191"/>
      <c r="B178" s="201" t="s">
        <v>402</v>
      </c>
      <c r="C178" s="18" t="s">
        <v>174</v>
      </c>
      <c r="D178" s="14"/>
      <c r="E178" s="332"/>
      <c r="F178" s="156" t="str">
        <f t="shared" si="17"/>
        <v/>
      </c>
      <c r="G178" s="282"/>
      <c r="H178" s="274"/>
      <c r="I178" s="274"/>
      <c r="J178" s="275"/>
      <c r="K178" s="15"/>
      <c r="L178" s="129"/>
      <c r="M178" s="130"/>
      <c r="N178" s="131"/>
      <c r="O178" s="129"/>
      <c r="P178" s="130"/>
      <c r="Q178" s="131"/>
      <c r="R178" s="129"/>
      <c r="S178" s="130"/>
      <c r="T178" s="131"/>
      <c r="U178" s="129"/>
      <c r="V178" s="130"/>
      <c r="W178" s="131"/>
      <c r="X178" s="129"/>
      <c r="Y178" s="130"/>
      <c r="Z178" s="131"/>
    </row>
    <row r="179" spans="1:138" ht="15" customHeight="1" thickBot="1">
      <c r="A179" s="191"/>
      <c r="B179" s="210" t="s">
        <v>401</v>
      </c>
      <c r="C179" s="21" t="s">
        <v>173</v>
      </c>
      <c r="D179" s="176"/>
      <c r="E179" s="329"/>
      <c r="F179" s="177" t="str">
        <f t="shared" si="17"/>
        <v/>
      </c>
      <c r="G179" s="288"/>
      <c r="H179" s="271"/>
      <c r="I179" s="271"/>
      <c r="J179" s="272"/>
      <c r="K179" s="15"/>
      <c r="L179" s="129"/>
      <c r="M179" s="130"/>
      <c r="N179" s="131"/>
      <c r="O179" s="129"/>
      <c r="P179" s="130"/>
      <c r="Q179" s="131"/>
      <c r="R179" s="129"/>
      <c r="S179" s="130"/>
      <c r="T179" s="131"/>
      <c r="U179" s="129"/>
      <c r="V179" s="130"/>
      <c r="W179" s="131"/>
      <c r="X179" s="129"/>
      <c r="Y179" s="130"/>
      <c r="Z179" s="131"/>
    </row>
    <row r="180" spans="1:138" s="16" customFormat="1" ht="15" customHeight="1" thickBot="1">
      <c r="A180" s="17"/>
      <c r="B180" s="192">
        <f>IFERROR((G180+H180+I180+J180)/$E$225,"")</f>
        <v>7.7613516458923268E-2</v>
      </c>
      <c r="C180" s="173" t="s">
        <v>246</v>
      </c>
      <c r="D180" s="162"/>
      <c r="E180" s="175"/>
      <c r="F180" s="157" t="str">
        <f>IFERROR((G180/$G$218),"")</f>
        <v/>
      </c>
      <c r="G180" s="161">
        <f>SUM(G176:G179)</f>
        <v>0</v>
      </c>
      <c r="H180" s="161">
        <f>SUM(H176:H179)</f>
        <v>213750</v>
      </c>
      <c r="I180" s="161">
        <f>SUM(I176:I179)</f>
        <v>0</v>
      </c>
      <c r="J180" s="161">
        <f>SUM(J176:J179)</f>
        <v>0</v>
      </c>
      <c r="K180" s="15"/>
      <c r="L180" s="129"/>
      <c r="M180" s="130"/>
      <c r="N180" s="131"/>
      <c r="O180" s="129"/>
      <c r="P180" s="130"/>
      <c r="Q180" s="131"/>
      <c r="R180" s="129"/>
      <c r="S180" s="130"/>
      <c r="T180" s="131"/>
      <c r="U180" s="129"/>
      <c r="V180" s="130"/>
      <c r="W180" s="131"/>
      <c r="X180" s="129"/>
      <c r="Y180" s="130"/>
      <c r="Z180" s="131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</row>
    <row r="181" spans="1:138" s="16" customFormat="1" ht="15" customHeight="1" thickBot="1">
      <c r="A181" s="191"/>
      <c r="B181" s="254" t="s">
        <v>397</v>
      </c>
      <c r="C181" s="255" t="s">
        <v>398</v>
      </c>
      <c r="D181" s="249"/>
      <c r="E181" s="252"/>
      <c r="F181" s="256"/>
      <c r="G181" s="236"/>
      <c r="H181" s="232"/>
      <c r="I181" s="232"/>
      <c r="J181" s="233"/>
      <c r="K181" s="15"/>
      <c r="L181" s="129"/>
      <c r="M181" s="130"/>
      <c r="N181" s="131"/>
      <c r="O181" s="129"/>
      <c r="P181" s="130"/>
      <c r="Q181" s="131"/>
      <c r="R181" s="129"/>
      <c r="S181" s="130"/>
      <c r="T181" s="131"/>
      <c r="U181" s="129"/>
      <c r="V181" s="130"/>
      <c r="W181" s="131"/>
      <c r="X181" s="129"/>
      <c r="Y181" s="130"/>
      <c r="Z181" s="131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</row>
    <row r="182" spans="1:138" s="16" customFormat="1" ht="15" customHeight="1" thickBot="1">
      <c r="A182" s="191"/>
      <c r="B182" s="201" t="s">
        <v>394</v>
      </c>
      <c r="C182" s="18" t="s">
        <v>169</v>
      </c>
      <c r="D182" s="14"/>
      <c r="E182" s="332"/>
      <c r="F182" s="156" t="str">
        <f t="shared" ref="F182:F185" si="18">IFERROR((G182/$E$11),"")</f>
        <v/>
      </c>
      <c r="G182" s="282"/>
      <c r="H182" s="274">
        <v>3600</v>
      </c>
      <c r="I182" s="274"/>
      <c r="J182" s="275"/>
      <c r="K182" s="15"/>
      <c r="L182" s="129"/>
      <c r="M182" s="130"/>
      <c r="N182" s="131"/>
      <c r="O182" s="129"/>
      <c r="P182" s="130"/>
      <c r="Q182" s="131"/>
      <c r="R182" s="129"/>
      <c r="S182" s="130"/>
      <c r="T182" s="131"/>
      <c r="U182" s="129"/>
      <c r="V182" s="130"/>
      <c r="W182" s="131"/>
      <c r="X182" s="129"/>
      <c r="Y182" s="130"/>
      <c r="Z182" s="131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</row>
    <row r="183" spans="1:138" s="16" customFormat="1" ht="15" customHeight="1" thickBot="1">
      <c r="A183" s="191"/>
      <c r="B183" s="209" t="s">
        <v>399</v>
      </c>
      <c r="C183" s="52" t="s">
        <v>172</v>
      </c>
      <c r="D183" s="153"/>
      <c r="E183" s="273"/>
      <c r="F183" s="170" t="str">
        <f t="shared" si="18"/>
        <v/>
      </c>
      <c r="G183" s="278"/>
      <c r="H183" s="286"/>
      <c r="I183" s="286"/>
      <c r="J183" s="287"/>
      <c r="K183" s="15"/>
      <c r="L183" s="129"/>
      <c r="M183" s="130"/>
      <c r="N183" s="131"/>
      <c r="O183" s="129"/>
      <c r="P183" s="130"/>
      <c r="Q183" s="131"/>
      <c r="R183" s="129"/>
      <c r="S183" s="130"/>
      <c r="T183" s="131"/>
      <c r="U183" s="129"/>
      <c r="V183" s="130"/>
      <c r="W183" s="131"/>
      <c r="X183" s="129"/>
      <c r="Y183" s="130"/>
      <c r="Z183" s="131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</row>
    <row r="184" spans="1:138" s="16" customFormat="1" ht="15" customHeight="1" thickBot="1">
      <c r="A184" s="191"/>
      <c r="B184" s="201" t="s">
        <v>395</v>
      </c>
      <c r="C184" s="18" t="s">
        <v>170</v>
      </c>
      <c r="D184" s="14"/>
      <c r="E184" s="280"/>
      <c r="F184" s="63" t="str">
        <f t="shared" si="18"/>
        <v/>
      </c>
      <c r="G184" s="282"/>
      <c r="H184" s="283"/>
      <c r="I184" s="283"/>
      <c r="J184" s="284"/>
      <c r="K184" s="15"/>
      <c r="L184" s="129"/>
      <c r="M184" s="130"/>
      <c r="N184" s="131"/>
      <c r="O184" s="129"/>
      <c r="P184" s="130"/>
      <c r="Q184" s="131"/>
      <c r="R184" s="129"/>
      <c r="S184" s="130"/>
      <c r="T184" s="131"/>
      <c r="U184" s="129"/>
      <c r="V184" s="130"/>
      <c r="W184" s="131"/>
      <c r="X184" s="129"/>
      <c r="Y184" s="130"/>
      <c r="Z184" s="131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</row>
    <row r="185" spans="1:138" s="16" customFormat="1" ht="15" customHeight="1" thickBot="1">
      <c r="A185" s="191"/>
      <c r="B185" s="217" t="s">
        <v>396</v>
      </c>
      <c r="C185" s="19" t="s">
        <v>171</v>
      </c>
      <c r="D185" s="164"/>
      <c r="E185" s="329"/>
      <c r="F185" s="86" t="str">
        <f t="shared" si="18"/>
        <v/>
      </c>
      <c r="G185" s="330"/>
      <c r="H185" s="271"/>
      <c r="I185" s="271"/>
      <c r="J185" s="272"/>
      <c r="K185" s="15"/>
      <c r="L185" s="129"/>
      <c r="M185" s="130"/>
      <c r="N185" s="131"/>
      <c r="O185" s="129"/>
      <c r="P185" s="130"/>
      <c r="Q185" s="131"/>
      <c r="R185" s="129"/>
      <c r="S185" s="130"/>
      <c r="T185" s="131"/>
      <c r="U185" s="129"/>
      <c r="V185" s="130"/>
      <c r="W185" s="131"/>
      <c r="X185" s="129"/>
      <c r="Y185" s="130"/>
      <c r="Z185" s="131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</row>
    <row r="186" spans="1:138" s="16" customFormat="1" ht="15" customHeight="1" thickBot="1">
      <c r="A186" s="17"/>
      <c r="B186" s="192">
        <f>IFERROR((G186+H186+I186+J186)/$E$225,"")</f>
        <v>1.3071750140450237E-3</v>
      </c>
      <c r="C186" s="163" t="s">
        <v>400</v>
      </c>
      <c r="D186" s="155"/>
      <c r="E186" s="175"/>
      <c r="F186" s="157" t="str">
        <f>IFERROR((G186/$G$218),"")</f>
        <v/>
      </c>
      <c r="G186" s="55">
        <f>SUM(G182:G185)</f>
        <v>0</v>
      </c>
      <c r="H186" s="55">
        <f t="shared" ref="H186:J186" si="19">SUM(H182:H185)</f>
        <v>3600</v>
      </c>
      <c r="I186" s="55">
        <f t="shared" si="19"/>
        <v>0</v>
      </c>
      <c r="J186" s="55">
        <f t="shared" si="19"/>
        <v>0</v>
      </c>
      <c r="K186" s="15"/>
      <c r="L186" s="129"/>
      <c r="M186" s="130"/>
      <c r="N186" s="131"/>
      <c r="O186" s="129"/>
      <c r="P186" s="130"/>
      <c r="Q186" s="131"/>
      <c r="R186" s="129"/>
      <c r="S186" s="130"/>
      <c r="T186" s="131"/>
      <c r="U186" s="129"/>
      <c r="V186" s="130"/>
      <c r="W186" s="131"/>
      <c r="X186" s="129"/>
      <c r="Y186" s="130"/>
      <c r="Z186" s="131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</row>
    <row r="187" spans="1:138" s="16" customFormat="1" ht="15" customHeight="1" thickBot="1">
      <c r="A187" s="191"/>
      <c r="B187" s="254" t="s">
        <v>352</v>
      </c>
      <c r="C187" s="255" t="s">
        <v>353</v>
      </c>
      <c r="D187" s="249"/>
      <c r="E187" s="252"/>
      <c r="F187" s="256"/>
      <c r="G187" s="236"/>
      <c r="H187" s="232"/>
      <c r="I187" s="232"/>
      <c r="J187" s="233"/>
      <c r="K187" s="15"/>
      <c r="L187" s="129"/>
      <c r="M187" s="130"/>
      <c r="N187" s="131"/>
      <c r="O187" s="129"/>
      <c r="P187" s="130"/>
      <c r="Q187" s="131"/>
      <c r="R187" s="129"/>
      <c r="S187" s="130"/>
      <c r="T187" s="131"/>
      <c r="U187" s="129"/>
      <c r="V187" s="130"/>
      <c r="W187" s="131"/>
      <c r="X187" s="129"/>
      <c r="Y187" s="130"/>
      <c r="Z187" s="131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</row>
    <row r="188" spans="1:138" s="16" customFormat="1" ht="15" customHeight="1" thickBot="1">
      <c r="A188" s="191"/>
      <c r="B188" s="201" t="s">
        <v>392</v>
      </c>
      <c r="C188" s="18" t="s">
        <v>168</v>
      </c>
      <c r="D188" s="14"/>
      <c r="E188" s="332"/>
      <c r="F188" s="156" t="str">
        <f t="shared" ref="F188:F190" si="20">IFERROR((G188/$E$11),"")</f>
        <v/>
      </c>
      <c r="G188" s="282"/>
      <c r="H188" s="274"/>
      <c r="I188" s="274"/>
      <c r="J188" s="275"/>
      <c r="K188" s="15"/>
      <c r="L188" s="129"/>
      <c r="M188" s="130"/>
      <c r="N188" s="131"/>
      <c r="O188" s="129"/>
      <c r="P188" s="130"/>
      <c r="Q188" s="131"/>
      <c r="R188" s="129"/>
      <c r="S188" s="130"/>
      <c r="T188" s="131"/>
      <c r="U188" s="129"/>
      <c r="V188" s="130"/>
      <c r="W188" s="131"/>
      <c r="X188" s="129"/>
      <c r="Y188" s="130"/>
      <c r="Z188" s="131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</row>
    <row r="189" spans="1:138" s="16" customFormat="1" ht="15" customHeight="1" thickBot="1">
      <c r="A189" s="203"/>
      <c r="B189" s="214" t="s">
        <v>351</v>
      </c>
      <c r="C189" s="31" t="s">
        <v>149</v>
      </c>
      <c r="D189" s="22"/>
      <c r="E189" s="306"/>
      <c r="F189" s="63" t="str">
        <f t="shared" si="20"/>
        <v/>
      </c>
      <c r="G189" s="309"/>
      <c r="H189" s="310"/>
      <c r="I189" s="310"/>
      <c r="J189" s="311"/>
      <c r="K189" s="15"/>
      <c r="L189" s="129"/>
      <c r="M189" s="130"/>
      <c r="N189" s="131"/>
      <c r="O189" s="129"/>
      <c r="P189" s="130"/>
      <c r="Q189" s="131"/>
      <c r="R189" s="129"/>
      <c r="S189" s="130"/>
      <c r="T189" s="131"/>
      <c r="U189" s="129"/>
      <c r="V189" s="130"/>
      <c r="W189" s="131"/>
      <c r="X189" s="129"/>
      <c r="Y189" s="130"/>
      <c r="Z189" s="131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</row>
    <row r="190" spans="1:138" s="16" customFormat="1" ht="15" customHeight="1" thickBot="1">
      <c r="A190" s="191"/>
      <c r="B190" s="210" t="s">
        <v>390</v>
      </c>
      <c r="C190" s="21" t="s">
        <v>167</v>
      </c>
      <c r="D190" s="176"/>
      <c r="E190" s="329"/>
      <c r="F190" s="177" t="str">
        <f t="shared" si="20"/>
        <v/>
      </c>
      <c r="G190" s="288"/>
      <c r="H190" s="271"/>
      <c r="I190" s="271"/>
      <c r="J190" s="272"/>
      <c r="K190" s="15"/>
      <c r="L190" s="129"/>
      <c r="M190" s="130"/>
      <c r="N190" s="131"/>
      <c r="O190" s="129"/>
      <c r="P190" s="130"/>
      <c r="Q190" s="131"/>
      <c r="R190" s="129"/>
      <c r="S190" s="130"/>
      <c r="T190" s="131"/>
      <c r="U190" s="129"/>
      <c r="V190" s="130"/>
      <c r="W190" s="131"/>
      <c r="X190" s="129"/>
      <c r="Y190" s="130"/>
      <c r="Z190" s="131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</row>
    <row r="191" spans="1:138" s="16" customFormat="1" ht="15" customHeight="1" thickBot="1">
      <c r="A191" s="17"/>
      <c r="B191" s="192">
        <f>IFERROR((G191+H191+I191+J191)/$E$225,"")</f>
        <v>0</v>
      </c>
      <c r="C191" s="163" t="s">
        <v>391</v>
      </c>
      <c r="D191" s="164"/>
      <c r="E191" s="175"/>
      <c r="F191" s="157" t="str">
        <f>IFERROR((G191/$G$218),"")</f>
        <v/>
      </c>
      <c r="G191" s="55">
        <f>SUM(G188:G190)</f>
        <v>0</v>
      </c>
      <c r="H191" s="55">
        <f>SUM(H188:H190)</f>
        <v>0</v>
      </c>
      <c r="I191" s="55">
        <f>SUM(I188:I190)</f>
        <v>0</v>
      </c>
      <c r="J191" s="55">
        <f>SUM(J188:J190)</f>
        <v>0</v>
      </c>
      <c r="K191" s="15"/>
      <c r="L191" s="129"/>
      <c r="M191" s="130"/>
      <c r="N191" s="131"/>
      <c r="O191" s="129"/>
      <c r="P191" s="130"/>
      <c r="Q191" s="131"/>
      <c r="R191" s="129"/>
      <c r="S191" s="130"/>
      <c r="T191" s="131"/>
      <c r="U191" s="129"/>
      <c r="V191" s="130"/>
      <c r="W191" s="131"/>
      <c r="X191" s="129"/>
      <c r="Y191" s="130"/>
      <c r="Z191" s="131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</row>
    <row r="192" spans="1:138" s="16" customFormat="1" ht="15" customHeight="1" thickBot="1">
      <c r="A192" s="191"/>
      <c r="B192" s="254" t="s">
        <v>230</v>
      </c>
      <c r="C192" s="255" t="s">
        <v>231</v>
      </c>
      <c r="D192" s="249"/>
      <c r="E192" s="252"/>
      <c r="F192" s="256"/>
      <c r="G192" s="236"/>
      <c r="H192" s="232"/>
      <c r="I192" s="232"/>
      <c r="J192" s="233"/>
      <c r="K192" s="15"/>
      <c r="L192" s="129"/>
      <c r="M192" s="130"/>
      <c r="N192" s="131"/>
      <c r="O192" s="129"/>
      <c r="P192" s="130"/>
      <c r="Q192" s="131"/>
      <c r="R192" s="129"/>
      <c r="S192" s="130"/>
      <c r="T192" s="131"/>
      <c r="U192" s="129"/>
      <c r="V192" s="130"/>
      <c r="W192" s="131"/>
      <c r="X192" s="129"/>
      <c r="Y192" s="130"/>
      <c r="Z192" s="131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</row>
    <row r="193" spans="1:138" s="16" customFormat="1" ht="15" customHeight="1" thickBot="1">
      <c r="A193" s="191"/>
      <c r="B193" s="196" t="s">
        <v>229</v>
      </c>
      <c r="C193" s="154" t="s">
        <v>19</v>
      </c>
      <c r="D193" s="155"/>
      <c r="E193" s="307">
        <v>1</v>
      </c>
      <c r="F193" s="156" t="str">
        <f t="shared" ref="F193:F195" si="21">IFERROR((G193/$E$11),"")</f>
        <v/>
      </c>
      <c r="G193" s="267"/>
      <c r="H193" s="274">
        <v>78750</v>
      </c>
      <c r="I193" s="274">
        <v>144505.25</v>
      </c>
      <c r="J193" s="296"/>
      <c r="K193" s="15"/>
      <c r="L193" s="129"/>
      <c r="M193" s="130"/>
      <c r="N193" s="131"/>
      <c r="O193" s="129"/>
      <c r="P193" s="130"/>
      <c r="Q193" s="131"/>
      <c r="R193" s="129"/>
      <c r="S193" s="130"/>
      <c r="T193" s="131"/>
      <c r="U193" s="129"/>
      <c r="V193" s="130"/>
      <c r="W193" s="131"/>
      <c r="X193" s="129"/>
      <c r="Y193" s="130"/>
      <c r="Z193" s="131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</row>
    <row r="194" spans="1:138" s="16" customFormat="1" ht="15" customHeight="1" thickBot="1">
      <c r="A194" s="191"/>
      <c r="B194" s="200" t="s">
        <v>229</v>
      </c>
      <c r="C194" s="18" t="s">
        <v>20</v>
      </c>
      <c r="D194" s="14"/>
      <c r="E194" s="276">
        <v>1</v>
      </c>
      <c r="F194" s="156" t="str">
        <f t="shared" si="21"/>
        <v/>
      </c>
      <c r="G194" s="277"/>
      <c r="H194" s="274">
        <v>35000</v>
      </c>
      <c r="I194" s="274">
        <v>53725</v>
      </c>
      <c r="J194" s="275"/>
      <c r="K194" s="15"/>
      <c r="L194" s="129"/>
      <c r="M194" s="130"/>
      <c r="N194" s="131"/>
      <c r="O194" s="129"/>
      <c r="P194" s="130"/>
      <c r="Q194" s="131"/>
      <c r="R194" s="129"/>
      <c r="S194" s="130"/>
      <c r="T194" s="131"/>
      <c r="U194" s="129"/>
      <c r="V194" s="130"/>
      <c r="W194" s="131"/>
      <c r="X194" s="129"/>
      <c r="Y194" s="130"/>
      <c r="Z194" s="131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</row>
    <row r="195" spans="1:138" s="16" customFormat="1" ht="15" customHeight="1" thickBot="1">
      <c r="A195" s="191"/>
      <c r="B195" s="197" t="s">
        <v>242</v>
      </c>
      <c r="C195" s="219" t="s">
        <v>243</v>
      </c>
      <c r="D195" s="176"/>
      <c r="E195" s="266"/>
      <c r="F195" s="177" t="str">
        <f t="shared" si="21"/>
        <v/>
      </c>
      <c r="G195" s="270"/>
      <c r="H195" s="271"/>
      <c r="I195" s="271"/>
      <c r="J195" s="272"/>
      <c r="K195" s="15"/>
      <c r="L195" s="129"/>
      <c r="M195" s="130"/>
      <c r="N195" s="131"/>
      <c r="O195" s="129"/>
      <c r="P195" s="130"/>
      <c r="Q195" s="131"/>
      <c r="R195" s="129"/>
      <c r="S195" s="130"/>
      <c r="T195" s="131"/>
      <c r="U195" s="129"/>
      <c r="V195" s="130"/>
      <c r="W195" s="131"/>
      <c r="X195" s="129"/>
      <c r="Y195" s="130"/>
      <c r="Z195" s="131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/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</row>
    <row r="196" spans="1:138" s="16" customFormat="1" ht="15" customHeight="1" thickBot="1">
      <c r="A196" s="17"/>
      <c r="B196" s="192">
        <f>IFERROR((G196+H196+I196+J196)/$E$225,"")</f>
        <v>0.11328132990986665</v>
      </c>
      <c r="C196" s="216" t="s">
        <v>236</v>
      </c>
      <c r="D196" s="164"/>
      <c r="E196" s="175"/>
      <c r="F196" s="157" t="str">
        <f>IFERROR((G196/$G$218),"")</f>
        <v/>
      </c>
      <c r="G196" s="195">
        <f>SUM(G193:G195)</f>
        <v>0</v>
      </c>
      <c r="H196" s="195">
        <f>SUM(H193:H195)</f>
        <v>113750</v>
      </c>
      <c r="I196" s="195">
        <f>SUM(I193:I195)</f>
        <v>198230.25</v>
      </c>
      <c r="J196" s="218">
        <f>SUM(J193:J195)</f>
        <v>0</v>
      </c>
      <c r="K196" s="15"/>
      <c r="L196" s="129"/>
      <c r="M196" s="130"/>
      <c r="N196" s="131"/>
      <c r="O196" s="129"/>
      <c r="P196" s="130"/>
      <c r="Q196" s="131"/>
      <c r="R196" s="129"/>
      <c r="S196" s="130"/>
      <c r="T196" s="131"/>
      <c r="U196" s="129"/>
      <c r="V196" s="130"/>
      <c r="W196" s="131"/>
      <c r="X196" s="129"/>
      <c r="Y196" s="130"/>
      <c r="Z196" s="131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</row>
    <row r="197" spans="1:138" s="16" customFormat="1" ht="15" customHeight="1" thickBot="1">
      <c r="A197" s="191"/>
      <c r="B197" s="254" t="s">
        <v>233</v>
      </c>
      <c r="C197" s="255" t="s">
        <v>234</v>
      </c>
      <c r="D197" s="249"/>
      <c r="E197" s="252"/>
      <c r="F197" s="256"/>
      <c r="G197" s="236"/>
      <c r="H197" s="232"/>
      <c r="I197" s="232"/>
      <c r="J197" s="233"/>
      <c r="K197" s="15"/>
      <c r="L197" s="129"/>
      <c r="M197" s="130"/>
      <c r="N197" s="131"/>
      <c r="O197" s="351"/>
      <c r="P197" s="130"/>
      <c r="Q197" s="131"/>
      <c r="R197" s="129"/>
      <c r="S197" s="130"/>
      <c r="T197" s="131"/>
      <c r="U197" s="129"/>
      <c r="V197" s="130"/>
      <c r="W197" s="131"/>
      <c r="X197" s="129"/>
      <c r="Y197" s="130"/>
      <c r="Z197" s="131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</row>
    <row r="198" spans="1:138" s="16" customFormat="1" ht="15" customHeight="1" thickBot="1">
      <c r="A198" s="191"/>
      <c r="B198" s="201" t="s">
        <v>295</v>
      </c>
      <c r="C198" s="18" t="s">
        <v>23</v>
      </c>
      <c r="D198" s="14"/>
      <c r="E198" s="307"/>
      <c r="F198" s="63" t="str">
        <f t="shared" ref="F198:F208" si="22">IFERROR((G198/$E$11),"")</f>
        <v/>
      </c>
      <c r="G198" s="277"/>
      <c r="H198" s="274"/>
      <c r="I198" s="274"/>
      <c r="J198" s="275"/>
      <c r="K198" s="15"/>
      <c r="L198" s="129"/>
      <c r="M198" s="130"/>
      <c r="N198" s="131"/>
      <c r="O198" s="129"/>
      <c r="P198" s="130"/>
      <c r="Q198" s="131"/>
      <c r="R198" s="129"/>
      <c r="S198" s="130"/>
      <c r="T198" s="131"/>
      <c r="U198" s="129"/>
      <c r="V198" s="130"/>
      <c r="W198" s="131"/>
      <c r="X198" s="129"/>
      <c r="Y198" s="130"/>
      <c r="Z198" s="131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</row>
    <row r="199" spans="1:138" s="16" customFormat="1" ht="15" customHeight="1" thickBot="1">
      <c r="A199" s="191"/>
      <c r="B199" s="200" t="s">
        <v>295</v>
      </c>
      <c r="C199" s="18" t="s">
        <v>195</v>
      </c>
      <c r="D199" s="14"/>
      <c r="E199" s="307"/>
      <c r="F199" s="63" t="str">
        <f t="shared" si="22"/>
        <v/>
      </c>
      <c r="G199" s="277"/>
      <c r="H199" s="274"/>
      <c r="I199" s="274"/>
      <c r="J199" s="275"/>
      <c r="K199" s="15"/>
      <c r="L199" s="129"/>
      <c r="M199" s="130"/>
      <c r="N199" s="131"/>
      <c r="O199" s="129"/>
      <c r="P199" s="130"/>
      <c r="Q199" s="131"/>
      <c r="R199" s="129"/>
      <c r="S199" s="130"/>
      <c r="T199" s="131"/>
      <c r="U199" s="129"/>
      <c r="V199" s="130"/>
      <c r="W199" s="131"/>
      <c r="X199" s="129"/>
      <c r="Y199" s="130"/>
      <c r="Z199" s="131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</row>
    <row r="200" spans="1:138" s="16" customFormat="1" ht="15" customHeight="1" thickBot="1">
      <c r="A200" s="191"/>
      <c r="B200" s="200" t="s">
        <v>247</v>
      </c>
      <c r="C200" s="171" t="s">
        <v>22</v>
      </c>
      <c r="D200" s="14"/>
      <c r="E200" s="276">
        <v>1</v>
      </c>
      <c r="F200" s="63" t="str">
        <f t="shared" si="22"/>
        <v/>
      </c>
      <c r="G200" s="277"/>
      <c r="H200" s="274">
        <v>349525</v>
      </c>
      <c r="I200" s="274">
        <v>392029.44</v>
      </c>
      <c r="J200" s="275"/>
      <c r="K200" s="15"/>
      <c r="L200" s="129"/>
      <c r="M200" s="130"/>
      <c r="N200" s="131"/>
      <c r="O200" s="129"/>
      <c r="P200" s="130"/>
      <c r="Q200" s="131"/>
      <c r="R200" s="129"/>
      <c r="S200" s="130"/>
      <c r="T200" s="131"/>
      <c r="U200" s="129"/>
      <c r="V200" s="130"/>
      <c r="W200" s="131"/>
      <c r="X200" s="129"/>
      <c r="Y200" s="130"/>
      <c r="Z200" s="131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32"/>
      <c r="BR200" s="132"/>
      <c r="BS200" s="132"/>
      <c r="BT200" s="132"/>
      <c r="BU200" s="132"/>
      <c r="BV200" s="132"/>
      <c r="BW200" s="132"/>
      <c r="BX200" s="132"/>
      <c r="BY200" s="132"/>
      <c r="BZ200" s="132"/>
      <c r="CA200" s="132"/>
      <c r="CB200" s="132"/>
      <c r="CC200" s="132"/>
      <c r="CD200" s="132"/>
      <c r="CE200" s="132"/>
      <c r="CF200" s="132"/>
      <c r="CG200" s="132"/>
      <c r="CH200" s="132"/>
      <c r="CI200" s="132"/>
      <c r="CJ200" s="132"/>
      <c r="CK200" s="132"/>
      <c r="CL200" s="132"/>
      <c r="CM200" s="132"/>
      <c r="CN200" s="132"/>
      <c r="CO200" s="132"/>
      <c r="CP200" s="132"/>
      <c r="CQ200" s="132"/>
      <c r="CR200" s="132"/>
      <c r="CS200" s="132"/>
      <c r="CT200" s="132"/>
      <c r="CU200" s="132"/>
      <c r="CV200" s="132"/>
      <c r="CW200" s="132"/>
      <c r="CX200" s="132"/>
      <c r="CY200" s="132"/>
      <c r="CZ200" s="132"/>
      <c r="DA200" s="132"/>
      <c r="DB200" s="132"/>
      <c r="DC200" s="132"/>
      <c r="DD200" s="132"/>
      <c r="DE200" s="132"/>
      <c r="DF200" s="132"/>
      <c r="DG200" s="132"/>
      <c r="DH200" s="132"/>
      <c r="DI200" s="132"/>
      <c r="DJ200" s="132"/>
      <c r="DK200" s="132"/>
      <c r="DL200" s="132"/>
      <c r="DM200" s="132"/>
      <c r="DN200" s="132"/>
      <c r="DO200" s="132"/>
      <c r="DP200" s="132"/>
      <c r="DQ200" s="132"/>
      <c r="DR200" s="132"/>
      <c r="DS200" s="132"/>
      <c r="DT200" s="132"/>
      <c r="DU200" s="132"/>
      <c r="DV200" s="132"/>
      <c r="DW200" s="132"/>
      <c r="DX200" s="132"/>
      <c r="DY200" s="132"/>
      <c r="DZ200" s="132"/>
      <c r="EA200" s="132"/>
      <c r="EB200" s="132"/>
      <c r="EC200" s="132"/>
      <c r="ED200" s="132"/>
      <c r="EE200" s="132"/>
      <c r="EF200" s="132"/>
      <c r="EG200" s="132"/>
      <c r="EH200" s="132"/>
    </row>
    <row r="201" spans="1:138" s="16" customFormat="1" ht="15" customHeight="1" thickBot="1">
      <c r="A201" s="191"/>
      <c r="B201" s="200" t="s">
        <v>249</v>
      </c>
      <c r="C201" s="18" t="s">
        <v>27</v>
      </c>
      <c r="D201" s="14"/>
      <c r="E201" s="276">
        <v>1</v>
      </c>
      <c r="F201" s="63" t="str">
        <f t="shared" si="22"/>
        <v/>
      </c>
      <c r="G201" s="277"/>
      <c r="H201" s="274">
        <v>128800</v>
      </c>
      <c r="I201" s="274">
        <v>67700</v>
      </c>
      <c r="J201" s="275"/>
      <c r="K201" s="15"/>
      <c r="L201" s="129"/>
      <c r="M201" s="130"/>
      <c r="N201" s="131"/>
      <c r="O201" s="129"/>
      <c r="P201" s="130"/>
      <c r="Q201" s="131"/>
      <c r="R201" s="129"/>
      <c r="S201" s="130"/>
      <c r="T201" s="131"/>
      <c r="U201" s="129"/>
      <c r="V201" s="130"/>
      <c r="W201" s="131"/>
      <c r="X201" s="129"/>
      <c r="Y201" s="130"/>
      <c r="Z201" s="131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</row>
    <row r="202" spans="1:138" s="16" customFormat="1" ht="15" customHeight="1" thickBot="1">
      <c r="A202" s="191"/>
      <c r="B202" s="200" t="s">
        <v>249</v>
      </c>
      <c r="C202" s="18" t="s">
        <v>42</v>
      </c>
      <c r="D202" s="14"/>
      <c r="E202" s="276"/>
      <c r="F202" s="63" t="str">
        <f t="shared" si="22"/>
        <v/>
      </c>
      <c r="G202" s="277"/>
      <c r="H202" s="274">
        <v>47750</v>
      </c>
      <c r="I202" s="274"/>
      <c r="J202" s="275"/>
      <c r="K202" s="15"/>
      <c r="L202" s="129"/>
      <c r="M202" s="130"/>
      <c r="N202" s="131"/>
      <c r="O202" s="129"/>
      <c r="P202" s="130"/>
      <c r="Q202" s="131"/>
      <c r="R202" s="129"/>
      <c r="S202" s="130"/>
      <c r="T202" s="131"/>
      <c r="U202" s="129"/>
      <c r="V202" s="130"/>
      <c r="W202" s="131"/>
      <c r="X202" s="129"/>
      <c r="Y202" s="130"/>
      <c r="Z202" s="131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</row>
    <row r="203" spans="1:138" s="16" customFormat="1" ht="15" customHeight="1" thickBot="1">
      <c r="A203" s="191"/>
      <c r="B203" s="200" t="s">
        <v>248</v>
      </c>
      <c r="C203" s="18" t="s">
        <v>26</v>
      </c>
      <c r="D203" s="14"/>
      <c r="E203" s="276"/>
      <c r="F203" s="63" t="str">
        <f t="shared" si="22"/>
        <v/>
      </c>
      <c r="G203" s="277"/>
      <c r="H203" s="274">
        <v>8170</v>
      </c>
      <c r="I203" s="274"/>
      <c r="J203" s="275"/>
      <c r="K203" s="15"/>
      <c r="L203" s="129"/>
      <c r="M203" s="130"/>
      <c r="N203" s="131"/>
      <c r="O203" s="129"/>
      <c r="P203" s="130"/>
      <c r="Q203" s="131"/>
      <c r="R203" s="129"/>
      <c r="S203" s="130"/>
      <c r="T203" s="131"/>
      <c r="U203" s="129"/>
      <c r="V203" s="130"/>
      <c r="W203" s="131"/>
      <c r="X203" s="129"/>
      <c r="Y203" s="130"/>
      <c r="Z203" s="131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</row>
    <row r="204" spans="1:138" s="16" customFormat="1" ht="15" customHeight="1" thickBot="1">
      <c r="A204" s="191"/>
      <c r="B204" s="200" t="s">
        <v>256</v>
      </c>
      <c r="C204" s="18" t="s">
        <v>34</v>
      </c>
      <c r="D204" s="14"/>
      <c r="E204" s="276"/>
      <c r="F204" s="63" t="str">
        <f t="shared" si="22"/>
        <v/>
      </c>
      <c r="G204" s="277"/>
      <c r="H204" s="274">
        <v>57750</v>
      </c>
      <c r="I204" s="274"/>
      <c r="J204" s="275"/>
      <c r="K204" s="15"/>
      <c r="L204" s="129"/>
      <c r="M204" s="130"/>
      <c r="N204" s="131"/>
      <c r="O204" s="129"/>
      <c r="P204" s="130"/>
      <c r="Q204" s="131"/>
      <c r="R204" s="129"/>
      <c r="S204" s="130"/>
      <c r="T204" s="131"/>
      <c r="U204" s="129"/>
      <c r="V204" s="130"/>
      <c r="W204" s="131"/>
      <c r="X204" s="129"/>
      <c r="Y204" s="130"/>
      <c r="Z204" s="131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</row>
    <row r="205" spans="1:138" s="16" customFormat="1" ht="15" customHeight="1" thickBot="1">
      <c r="A205" s="191"/>
      <c r="B205" s="200" t="s">
        <v>257</v>
      </c>
      <c r="C205" s="18" t="s">
        <v>35</v>
      </c>
      <c r="D205" s="14"/>
      <c r="E205" s="276"/>
      <c r="F205" s="63" t="str">
        <f t="shared" si="22"/>
        <v/>
      </c>
      <c r="G205" s="277"/>
      <c r="H205" s="274"/>
      <c r="I205" s="274"/>
      <c r="J205" s="275"/>
      <c r="K205" s="15"/>
      <c r="L205" s="129"/>
      <c r="M205" s="130"/>
      <c r="N205" s="131"/>
      <c r="O205" s="129"/>
      <c r="P205" s="130"/>
      <c r="Q205" s="131"/>
      <c r="R205" s="129"/>
      <c r="S205" s="130"/>
      <c r="T205" s="131"/>
      <c r="U205" s="129"/>
      <c r="V205" s="130"/>
      <c r="W205" s="131"/>
      <c r="X205" s="129"/>
      <c r="Y205" s="130"/>
      <c r="Z205" s="131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</row>
    <row r="206" spans="1:138" s="16" customFormat="1" ht="15" customHeight="1" thickBot="1">
      <c r="A206" s="191"/>
      <c r="B206" s="202" t="s">
        <v>232</v>
      </c>
      <c r="C206" s="52" t="s">
        <v>43</v>
      </c>
      <c r="D206" s="162"/>
      <c r="E206" s="333"/>
      <c r="F206" s="63" t="str">
        <f t="shared" si="22"/>
        <v/>
      </c>
      <c r="G206" s="334"/>
      <c r="H206" s="286"/>
      <c r="I206" s="286"/>
      <c r="J206" s="287"/>
      <c r="K206" s="15"/>
      <c r="L206" s="129"/>
      <c r="M206" s="130"/>
      <c r="N206" s="131"/>
      <c r="O206" s="129"/>
      <c r="P206" s="130"/>
      <c r="Q206" s="131"/>
      <c r="R206" s="129"/>
      <c r="S206" s="130"/>
      <c r="T206" s="131"/>
      <c r="U206" s="129"/>
      <c r="V206" s="130"/>
      <c r="W206" s="131"/>
      <c r="X206" s="129"/>
      <c r="Y206" s="130"/>
      <c r="Z206" s="131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</row>
    <row r="207" spans="1:138" s="16" customFormat="1" ht="15" customHeight="1" thickBot="1">
      <c r="A207" s="191"/>
      <c r="B207" s="200" t="s">
        <v>258</v>
      </c>
      <c r="C207" s="171" t="s">
        <v>259</v>
      </c>
      <c r="D207" s="14"/>
      <c r="E207" s="280"/>
      <c r="F207" s="63" t="str">
        <f t="shared" si="22"/>
        <v/>
      </c>
      <c r="G207" s="277"/>
      <c r="H207" s="283">
        <v>43400</v>
      </c>
      <c r="I207" s="283"/>
      <c r="J207" s="284"/>
      <c r="K207" s="15"/>
      <c r="L207" s="129"/>
      <c r="M207" s="130"/>
      <c r="N207" s="131"/>
      <c r="O207" s="129"/>
      <c r="P207" s="130"/>
      <c r="Q207" s="131"/>
      <c r="R207" s="129"/>
      <c r="S207" s="130"/>
      <c r="T207" s="131"/>
      <c r="U207" s="129"/>
      <c r="V207" s="130"/>
      <c r="W207" s="131"/>
      <c r="X207" s="129"/>
      <c r="Y207" s="130"/>
      <c r="Z207" s="131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32"/>
      <c r="BR207" s="132"/>
      <c r="BS207" s="132"/>
      <c r="BT207" s="132"/>
      <c r="BU207" s="132"/>
      <c r="BV207" s="132"/>
      <c r="BW207" s="132"/>
      <c r="BX207" s="132"/>
      <c r="BY207" s="132"/>
      <c r="BZ207" s="132"/>
      <c r="CA207" s="132"/>
      <c r="CB207" s="132"/>
      <c r="CC207" s="132"/>
      <c r="CD207" s="132"/>
      <c r="CE207" s="132"/>
      <c r="CF207" s="132"/>
      <c r="CG207" s="132"/>
      <c r="CH207" s="132"/>
      <c r="CI207" s="132"/>
      <c r="CJ207" s="132"/>
      <c r="CK207" s="132"/>
      <c r="CL207" s="132"/>
      <c r="CM207" s="132"/>
      <c r="CN207" s="132"/>
      <c r="CO207" s="132"/>
      <c r="CP207" s="132"/>
      <c r="CQ207" s="132"/>
      <c r="CR207" s="132"/>
      <c r="CS207" s="132"/>
      <c r="CT207" s="132"/>
      <c r="CU207" s="132"/>
      <c r="CV207" s="132"/>
      <c r="CW207" s="132"/>
      <c r="CX207" s="132"/>
      <c r="CY207" s="132"/>
      <c r="CZ207" s="132"/>
      <c r="DA207" s="132"/>
      <c r="DB207" s="132"/>
      <c r="DC207" s="132"/>
      <c r="DD207" s="132"/>
      <c r="DE207" s="132"/>
      <c r="DF207" s="132"/>
      <c r="DG207" s="132"/>
      <c r="DH207" s="132"/>
      <c r="DI207" s="132"/>
      <c r="DJ207" s="132"/>
      <c r="DK207" s="132"/>
      <c r="DL207" s="132"/>
      <c r="DM207" s="132"/>
      <c r="DN207" s="132"/>
      <c r="DO207" s="132"/>
      <c r="DP207" s="132"/>
      <c r="DQ207" s="132"/>
      <c r="DR207" s="132"/>
      <c r="DS207" s="132"/>
      <c r="DT207" s="132"/>
      <c r="DU207" s="132"/>
      <c r="DV207" s="132"/>
      <c r="DW207" s="132"/>
      <c r="DX207" s="132"/>
      <c r="DY207" s="132"/>
      <c r="DZ207" s="132"/>
      <c r="EA207" s="132"/>
      <c r="EB207" s="132"/>
      <c r="EC207" s="132"/>
      <c r="ED207" s="132"/>
      <c r="EE207" s="132"/>
      <c r="EF207" s="132"/>
      <c r="EG207" s="132"/>
      <c r="EH207" s="132"/>
    </row>
    <row r="208" spans="1:138" s="16" customFormat="1" ht="15" customHeight="1" thickBot="1">
      <c r="A208" s="191"/>
      <c r="B208" s="197" t="s">
        <v>260</v>
      </c>
      <c r="C208" s="219" t="s">
        <v>261</v>
      </c>
      <c r="D208" s="176"/>
      <c r="E208" s="308"/>
      <c r="F208" s="177" t="str">
        <f t="shared" si="22"/>
        <v/>
      </c>
      <c r="G208" s="270"/>
      <c r="H208" s="289">
        <v>88225</v>
      </c>
      <c r="I208" s="289"/>
      <c r="J208" s="290"/>
      <c r="K208" s="15"/>
      <c r="L208" s="129"/>
      <c r="M208" s="130"/>
      <c r="N208" s="131"/>
      <c r="O208" s="129"/>
      <c r="P208" s="130"/>
      <c r="Q208" s="131"/>
      <c r="R208" s="129"/>
      <c r="S208" s="130"/>
      <c r="T208" s="131"/>
      <c r="U208" s="129"/>
      <c r="V208" s="130"/>
      <c r="W208" s="131"/>
      <c r="X208" s="129"/>
      <c r="Y208" s="130"/>
      <c r="Z208" s="131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32"/>
      <c r="BR208" s="132"/>
      <c r="BS208" s="132"/>
      <c r="BT208" s="132"/>
      <c r="BU208" s="132"/>
      <c r="BV208" s="132"/>
      <c r="BW208" s="132"/>
      <c r="BX208" s="132"/>
      <c r="BY208" s="132"/>
      <c r="BZ208" s="132"/>
      <c r="CA208" s="132"/>
      <c r="CB208" s="132"/>
      <c r="CC208" s="132"/>
      <c r="CD208" s="132"/>
      <c r="CE208" s="132"/>
      <c r="CF208" s="132"/>
      <c r="CG208" s="132"/>
      <c r="CH208" s="132"/>
      <c r="CI208" s="132"/>
      <c r="CJ208" s="132"/>
      <c r="CK208" s="132"/>
      <c r="CL208" s="132"/>
      <c r="CM208" s="132"/>
      <c r="CN208" s="132"/>
      <c r="CO208" s="132"/>
      <c r="CP208" s="132"/>
      <c r="CQ208" s="132"/>
      <c r="CR208" s="132"/>
      <c r="CS208" s="132"/>
      <c r="CT208" s="132"/>
      <c r="CU208" s="132"/>
      <c r="CV208" s="132"/>
      <c r="CW208" s="132"/>
      <c r="CX208" s="132"/>
      <c r="CY208" s="132"/>
      <c r="CZ208" s="132"/>
      <c r="DA208" s="132"/>
      <c r="DB208" s="132"/>
      <c r="DC208" s="132"/>
      <c r="DD208" s="132"/>
      <c r="DE208" s="132"/>
      <c r="DF208" s="132"/>
      <c r="DG208" s="132"/>
      <c r="DH208" s="132"/>
      <c r="DI208" s="132"/>
      <c r="DJ208" s="132"/>
      <c r="DK208" s="132"/>
      <c r="DL208" s="132"/>
      <c r="DM208" s="132"/>
      <c r="DN208" s="132"/>
      <c r="DO208" s="132"/>
      <c r="DP208" s="132"/>
      <c r="DQ208" s="132"/>
      <c r="DR208" s="132"/>
      <c r="DS208" s="132"/>
      <c r="DT208" s="132"/>
      <c r="DU208" s="132"/>
      <c r="DV208" s="132"/>
      <c r="DW208" s="132"/>
      <c r="DX208" s="132"/>
      <c r="DY208" s="132"/>
      <c r="DZ208" s="132"/>
      <c r="EA208" s="132"/>
      <c r="EB208" s="132"/>
      <c r="EC208" s="132"/>
      <c r="ED208" s="132"/>
      <c r="EE208" s="132"/>
      <c r="EF208" s="132"/>
      <c r="EG208" s="132"/>
      <c r="EH208" s="132"/>
    </row>
    <row r="209" spans="1:138" s="16" customFormat="1" ht="15" customHeight="1" thickBot="1">
      <c r="A209" s="17"/>
      <c r="B209" s="192">
        <f>IFERROR((G209+H209+I209+J209)/$E$225,"")</f>
        <v>0.42967911690338073</v>
      </c>
      <c r="C209" s="220" t="s">
        <v>237</v>
      </c>
      <c r="D209" s="162"/>
      <c r="E209" s="175"/>
      <c r="F209" s="157" t="str">
        <f>IFERROR((G209/$G$218),"")</f>
        <v/>
      </c>
      <c r="G209" s="195">
        <f>SUM(G198:G208)</f>
        <v>0</v>
      </c>
      <c r="H209" s="195">
        <f>SUM(H198:H208)</f>
        <v>723620</v>
      </c>
      <c r="I209" s="195">
        <f>SUM(I198:I208)</f>
        <v>459729.44</v>
      </c>
      <c r="J209" s="221">
        <f>SUM(J198:J208)</f>
        <v>0</v>
      </c>
      <c r="K209" s="15"/>
      <c r="L209" s="129"/>
      <c r="M209" s="130"/>
      <c r="N209" s="131"/>
      <c r="O209" s="129"/>
      <c r="P209" s="130"/>
      <c r="Q209" s="131"/>
      <c r="R209" s="129"/>
      <c r="S209" s="130"/>
      <c r="T209" s="131"/>
      <c r="U209" s="129"/>
      <c r="V209" s="130"/>
      <c r="W209" s="131"/>
      <c r="X209" s="129"/>
      <c r="Y209" s="130"/>
      <c r="Z209" s="131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32"/>
      <c r="BR209" s="132"/>
      <c r="BS209" s="132"/>
      <c r="BT209" s="132"/>
      <c r="BU209" s="132"/>
      <c r="BV209" s="132"/>
      <c r="BW209" s="132"/>
      <c r="BX209" s="132"/>
      <c r="BY209" s="132"/>
      <c r="BZ209" s="132"/>
      <c r="CA209" s="132"/>
      <c r="CB209" s="132"/>
      <c r="CC209" s="132"/>
      <c r="CD209" s="132"/>
      <c r="CE209" s="132"/>
      <c r="CF209" s="132"/>
      <c r="CG209" s="132"/>
      <c r="CH209" s="132"/>
      <c r="CI209" s="132"/>
      <c r="CJ209" s="132"/>
      <c r="CK209" s="132"/>
      <c r="CL209" s="132"/>
      <c r="CM209" s="132"/>
      <c r="CN209" s="132"/>
      <c r="CO209" s="132"/>
      <c r="CP209" s="132"/>
      <c r="CQ209" s="132"/>
      <c r="CR209" s="132"/>
      <c r="CS209" s="132"/>
      <c r="CT209" s="132"/>
      <c r="CU209" s="132"/>
      <c r="CV209" s="132"/>
      <c r="CW209" s="132"/>
      <c r="CX209" s="132"/>
      <c r="CY209" s="132"/>
      <c r="CZ209" s="132"/>
      <c r="DA209" s="132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2"/>
      <c r="DV209" s="132"/>
      <c r="DW209" s="132"/>
      <c r="DX209" s="132"/>
      <c r="DY209" s="132"/>
      <c r="DZ209" s="132"/>
      <c r="EA209" s="132"/>
      <c r="EB209" s="132"/>
      <c r="EC209" s="132"/>
      <c r="ED209" s="132"/>
      <c r="EE209" s="132"/>
      <c r="EF209" s="132"/>
      <c r="EG209" s="132"/>
      <c r="EH209" s="132"/>
    </row>
    <row r="210" spans="1:138" s="16" customFormat="1" ht="15" customHeight="1" thickBot="1">
      <c r="A210" s="191"/>
      <c r="B210" s="254" t="s">
        <v>226</v>
      </c>
      <c r="C210" s="255" t="s">
        <v>227</v>
      </c>
      <c r="D210" s="249"/>
      <c r="E210" s="252"/>
      <c r="F210" s="256"/>
      <c r="G210" s="236"/>
      <c r="H210" s="232"/>
      <c r="I210" s="232"/>
      <c r="J210" s="233"/>
      <c r="K210" s="15"/>
      <c r="L210" s="129"/>
      <c r="M210" s="130"/>
      <c r="N210" s="131"/>
      <c r="O210" s="129"/>
      <c r="P210" s="130"/>
      <c r="Q210" s="131"/>
      <c r="R210" s="129"/>
      <c r="S210" s="130"/>
      <c r="T210" s="131"/>
      <c r="U210" s="129"/>
      <c r="V210" s="130"/>
      <c r="W210" s="131"/>
      <c r="X210" s="129"/>
      <c r="Y210" s="130"/>
      <c r="Z210" s="131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32"/>
      <c r="BR210" s="132"/>
      <c r="BS210" s="132"/>
      <c r="BT210" s="132"/>
      <c r="BU210" s="132"/>
      <c r="BV210" s="132"/>
      <c r="BW210" s="132"/>
      <c r="BX210" s="132"/>
      <c r="BY210" s="132"/>
      <c r="BZ210" s="132"/>
      <c r="CA210" s="132"/>
      <c r="CB210" s="132"/>
      <c r="CC210" s="132"/>
      <c r="CD210" s="132"/>
      <c r="CE210" s="132"/>
      <c r="CF210" s="132"/>
      <c r="CG210" s="132"/>
      <c r="CH210" s="132"/>
      <c r="CI210" s="132"/>
      <c r="CJ210" s="132"/>
      <c r="CK210" s="132"/>
      <c r="CL210" s="132"/>
      <c r="CM210" s="132"/>
      <c r="CN210" s="132"/>
      <c r="CO210" s="132"/>
      <c r="CP210" s="132"/>
      <c r="CQ210" s="132"/>
      <c r="CR210" s="132"/>
      <c r="CS210" s="132"/>
      <c r="CT210" s="132"/>
      <c r="CU210" s="132"/>
      <c r="CV210" s="132"/>
      <c r="CW210" s="132"/>
      <c r="CX210" s="132"/>
      <c r="CY210" s="132"/>
      <c r="CZ210" s="132"/>
      <c r="DA210" s="132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2"/>
      <c r="DV210" s="132"/>
      <c r="DW210" s="132"/>
      <c r="DX210" s="132"/>
      <c r="DY210" s="132"/>
      <c r="DZ210" s="132"/>
      <c r="EA210" s="132"/>
      <c r="EB210" s="132"/>
      <c r="EC210" s="132"/>
      <c r="ED210" s="132"/>
      <c r="EE210" s="132"/>
      <c r="EF210" s="132"/>
      <c r="EG210" s="132"/>
      <c r="EH210" s="132"/>
    </row>
    <row r="211" spans="1:138" s="16" customFormat="1" ht="15" customHeight="1" thickBot="1">
      <c r="A211" s="191"/>
      <c r="B211" s="200" t="s">
        <v>251</v>
      </c>
      <c r="C211" s="18" t="s">
        <v>29</v>
      </c>
      <c r="D211" s="14"/>
      <c r="E211" s="276"/>
      <c r="F211" s="63" t="str">
        <f t="shared" ref="F211:F216" si="23">IFERROR((G211/$E$11),"")</f>
        <v/>
      </c>
      <c r="G211" s="277"/>
      <c r="H211" s="274"/>
      <c r="I211" s="274"/>
      <c r="J211" s="275"/>
      <c r="K211" s="15"/>
      <c r="L211" s="129"/>
      <c r="M211" s="130"/>
      <c r="N211" s="131"/>
      <c r="O211" s="129"/>
      <c r="P211" s="130"/>
      <c r="Q211" s="131"/>
      <c r="R211" s="129"/>
      <c r="S211" s="130"/>
      <c r="T211" s="131"/>
      <c r="U211" s="129"/>
      <c r="V211" s="130"/>
      <c r="W211" s="131"/>
      <c r="X211" s="129"/>
      <c r="Y211" s="130"/>
      <c r="Z211" s="131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</row>
    <row r="212" spans="1:138" s="16" customFormat="1" ht="15" customHeight="1" thickBot="1">
      <c r="A212" s="191"/>
      <c r="B212" s="200" t="s">
        <v>253</v>
      </c>
      <c r="C212" s="150" t="s">
        <v>161</v>
      </c>
      <c r="D212" s="14"/>
      <c r="E212" s="276"/>
      <c r="F212" s="63" t="str">
        <f t="shared" si="23"/>
        <v/>
      </c>
      <c r="G212" s="277"/>
      <c r="H212" s="274"/>
      <c r="I212" s="274"/>
      <c r="J212" s="275"/>
      <c r="K212" s="15"/>
      <c r="L212" s="129"/>
      <c r="M212" s="130"/>
      <c r="N212" s="131"/>
      <c r="O212" s="129"/>
      <c r="P212" s="130"/>
      <c r="Q212" s="131"/>
      <c r="R212" s="129"/>
      <c r="S212" s="130"/>
      <c r="T212" s="131"/>
      <c r="U212" s="129"/>
      <c r="V212" s="130"/>
      <c r="W212" s="131"/>
      <c r="X212" s="129"/>
      <c r="Y212" s="130"/>
      <c r="Z212" s="131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</row>
    <row r="213" spans="1:138" s="16" customFormat="1" ht="15" customHeight="1" thickBot="1">
      <c r="A213" s="191"/>
      <c r="B213" s="200" t="s">
        <v>239</v>
      </c>
      <c r="C213" s="18" t="s">
        <v>215</v>
      </c>
      <c r="D213" s="14"/>
      <c r="E213" s="307"/>
      <c r="F213" s="63" t="str">
        <f t="shared" si="23"/>
        <v/>
      </c>
      <c r="G213" s="277"/>
      <c r="H213" s="274"/>
      <c r="I213" s="274"/>
      <c r="J213" s="275"/>
      <c r="K213" s="15"/>
      <c r="L213" s="129"/>
      <c r="M213" s="130"/>
      <c r="N213" s="131"/>
      <c r="O213" s="129"/>
      <c r="P213" s="130"/>
      <c r="Q213" s="131"/>
      <c r="R213" s="129"/>
      <c r="S213" s="130"/>
      <c r="T213" s="131"/>
      <c r="U213" s="129"/>
      <c r="V213" s="130"/>
      <c r="W213" s="131"/>
      <c r="X213" s="129"/>
      <c r="Y213" s="130"/>
      <c r="Z213" s="131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</row>
    <row r="214" spans="1:138" s="16" customFormat="1" ht="15" customHeight="1" thickBot="1">
      <c r="A214" s="191"/>
      <c r="B214" s="200" t="s">
        <v>252</v>
      </c>
      <c r="C214" s="18" t="s">
        <v>216</v>
      </c>
      <c r="D214" s="14"/>
      <c r="E214" s="276"/>
      <c r="F214" s="63" t="str">
        <f t="shared" si="23"/>
        <v/>
      </c>
      <c r="G214" s="277"/>
      <c r="H214" s="274"/>
      <c r="I214" s="274"/>
      <c r="J214" s="275"/>
      <c r="K214" s="15"/>
      <c r="L214" s="129"/>
      <c r="M214" s="130"/>
      <c r="N214" s="131"/>
      <c r="O214" s="129"/>
      <c r="P214" s="130"/>
      <c r="Q214" s="131"/>
      <c r="R214" s="129"/>
      <c r="S214" s="130"/>
      <c r="T214" s="131"/>
      <c r="U214" s="129"/>
      <c r="V214" s="130"/>
      <c r="W214" s="131"/>
      <c r="X214" s="129"/>
      <c r="Y214" s="130"/>
      <c r="Z214" s="131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</row>
    <row r="215" spans="1:138" s="16" customFormat="1" ht="15" customHeight="1" thickBot="1">
      <c r="A215" s="191"/>
      <c r="B215" s="200" t="s">
        <v>240</v>
      </c>
      <c r="C215" s="18" t="s">
        <v>21</v>
      </c>
      <c r="D215" s="14"/>
      <c r="E215" s="307">
        <v>1</v>
      </c>
      <c r="F215" s="63" t="str">
        <f t="shared" si="23"/>
        <v/>
      </c>
      <c r="G215" s="277"/>
      <c r="H215" s="274">
        <v>96025</v>
      </c>
      <c r="I215" s="274">
        <v>207400</v>
      </c>
      <c r="J215" s="275"/>
      <c r="K215" s="15"/>
      <c r="L215" s="129"/>
      <c r="M215" s="130"/>
      <c r="N215" s="131"/>
      <c r="O215" s="129"/>
      <c r="P215" s="130"/>
      <c r="Q215" s="131"/>
      <c r="R215" s="129"/>
      <c r="S215" s="130"/>
      <c r="T215" s="131"/>
      <c r="U215" s="129"/>
      <c r="V215" s="130"/>
      <c r="W215" s="131"/>
      <c r="X215" s="129"/>
      <c r="Y215" s="130"/>
      <c r="Z215" s="131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</row>
    <row r="216" spans="1:138" s="16" customFormat="1" ht="15" customHeight="1" thickBot="1">
      <c r="A216" s="191"/>
      <c r="B216" s="223" t="s">
        <v>225</v>
      </c>
      <c r="C216" s="19" t="s">
        <v>17</v>
      </c>
      <c r="D216" s="164"/>
      <c r="E216" s="329">
        <v>1</v>
      </c>
      <c r="F216" s="177" t="str">
        <f t="shared" si="23"/>
        <v/>
      </c>
      <c r="G216" s="335"/>
      <c r="H216" s="271">
        <v>47000</v>
      </c>
      <c r="I216" s="271">
        <v>25000</v>
      </c>
      <c r="J216" s="336"/>
      <c r="K216" s="15"/>
      <c r="L216" s="129"/>
      <c r="M216" s="130"/>
      <c r="N216" s="131"/>
      <c r="O216" s="129"/>
      <c r="P216" s="130"/>
      <c r="Q216" s="131"/>
      <c r="R216" s="129"/>
      <c r="S216" s="130"/>
      <c r="T216" s="131"/>
      <c r="U216" s="129"/>
      <c r="V216" s="130"/>
      <c r="W216" s="131"/>
      <c r="X216" s="129"/>
      <c r="Y216" s="130"/>
      <c r="Z216" s="131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32"/>
      <c r="BR216" s="132"/>
      <c r="BS216" s="132"/>
      <c r="BT216" s="132"/>
      <c r="BU216" s="132"/>
      <c r="BV216" s="132"/>
      <c r="BW216" s="132"/>
      <c r="BX216" s="132"/>
      <c r="BY216" s="132"/>
      <c r="BZ216" s="132"/>
      <c r="CA216" s="132"/>
      <c r="CB216" s="132"/>
      <c r="CC216" s="132"/>
      <c r="CD216" s="132"/>
      <c r="CE216" s="132"/>
      <c r="CF216" s="132"/>
      <c r="CG216" s="132"/>
      <c r="CH216" s="132"/>
      <c r="CI216" s="132"/>
      <c r="CJ216" s="132"/>
      <c r="CK216" s="132"/>
      <c r="CL216" s="132"/>
      <c r="CM216" s="132"/>
      <c r="CN216" s="132"/>
      <c r="CO216" s="132"/>
      <c r="CP216" s="132"/>
      <c r="CQ216" s="132"/>
      <c r="CR216" s="132"/>
      <c r="CS216" s="132"/>
      <c r="CT216" s="132"/>
      <c r="CU216" s="132"/>
      <c r="CV216" s="132"/>
      <c r="CW216" s="132"/>
      <c r="CX216" s="132"/>
      <c r="CY216" s="132"/>
      <c r="CZ216" s="132"/>
      <c r="DA216" s="132"/>
      <c r="DB216" s="132"/>
      <c r="DC216" s="132"/>
      <c r="DD216" s="132"/>
      <c r="DE216" s="132"/>
      <c r="DF216" s="132"/>
      <c r="DG216" s="132"/>
      <c r="DH216" s="132"/>
      <c r="DI216" s="132"/>
      <c r="DJ216" s="132"/>
      <c r="DK216" s="132"/>
      <c r="DL216" s="132"/>
      <c r="DM216" s="132"/>
      <c r="DN216" s="132"/>
      <c r="DO216" s="132"/>
      <c r="DP216" s="132"/>
      <c r="DQ216" s="132"/>
      <c r="DR216" s="132"/>
      <c r="DS216" s="132"/>
      <c r="DT216" s="132"/>
      <c r="DU216" s="132"/>
      <c r="DV216" s="132"/>
      <c r="DW216" s="132"/>
      <c r="DX216" s="132"/>
      <c r="DY216" s="132"/>
      <c r="DZ216" s="132"/>
      <c r="EA216" s="132"/>
      <c r="EB216" s="132"/>
      <c r="EC216" s="132"/>
      <c r="ED216" s="132"/>
      <c r="EE216" s="132"/>
      <c r="EF216" s="132"/>
      <c r="EG216" s="132"/>
      <c r="EH216" s="132"/>
    </row>
    <row r="217" spans="1:138" s="16" customFormat="1" ht="15" customHeight="1" thickBot="1">
      <c r="A217" s="17"/>
      <c r="B217" s="192">
        <f>IFERROR((G217+H217+I217+J217)/$E$225,"")</f>
        <v>0.13631838323551471</v>
      </c>
      <c r="C217" s="220" t="s">
        <v>238</v>
      </c>
      <c r="D217" s="162"/>
      <c r="E217" s="222"/>
      <c r="F217" s="157" t="str">
        <f>IFERROR((G217/$G$218),"")</f>
        <v/>
      </c>
      <c r="G217" s="195">
        <f>SUM(G211:G216)</f>
        <v>0</v>
      </c>
      <c r="H217" s="195">
        <f>SUM(H211:H216)</f>
        <v>143025</v>
      </c>
      <c r="I217" s="195">
        <f>SUM(I211:I216)</f>
        <v>232400</v>
      </c>
      <c r="J217" s="221">
        <f>SUM(J211:J216)</f>
        <v>0</v>
      </c>
      <c r="K217" s="15"/>
      <c r="L217" s="129"/>
      <c r="M217" s="130"/>
      <c r="N217" s="131"/>
      <c r="O217" s="129"/>
      <c r="P217" s="130"/>
      <c r="Q217" s="131"/>
      <c r="R217" s="129"/>
      <c r="S217" s="130"/>
      <c r="T217" s="131"/>
      <c r="U217" s="129"/>
      <c r="V217" s="130"/>
      <c r="W217" s="131"/>
      <c r="X217" s="129"/>
      <c r="Y217" s="130"/>
      <c r="Z217" s="131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32"/>
      <c r="BR217" s="132"/>
      <c r="BS217" s="132"/>
      <c r="BT217" s="132"/>
      <c r="BU217" s="132"/>
      <c r="BV217" s="132"/>
      <c r="BW217" s="132"/>
      <c r="BX217" s="132"/>
      <c r="BY217" s="132"/>
      <c r="BZ217" s="132"/>
      <c r="CA217" s="132"/>
      <c r="CB217" s="132"/>
      <c r="CC217" s="132"/>
      <c r="CD217" s="132"/>
      <c r="CE217" s="132"/>
      <c r="CF217" s="132"/>
      <c r="CG217" s="132"/>
      <c r="CH217" s="132"/>
      <c r="CI217" s="132"/>
      <c r="CJ217" s="132"/>
      <c r="CK217" s="132"/>
      <c r="CL217" s="132"/>
      <c r="CM217" s="132"/>
      <c r="CN217" s="132"/>
      <c r="CO217" s="132"/>
      <c r="CP217" s="132"/>
      <c r="CQ217" s="132"/>
      <c r="CR217" s="132"/>
      <c r="CS217" s="132"/>
      <c r="CT217" s="132"/>
      <c r="CU217" s="132"/>
      <c r="CV217" s="132"/>
      <c r="CW217" s="132"/>
      <c r="CX217" s="132"/>
      <c r="CY217" s="132"/>
      <c r="CZ217" s="132"/>
      <c r="DA217" s="132"/>
      <c r="DB217" s="132"/>
      <c r="DC217" s="132"/>
      <c r="DD217" s="132"/>
      <c r="DE217" s="132"/>
      <c r="DF217" s="132"/>
      <c r="DG217" s="132"/>
      <c r="DH217" s="132"/>
      <c r="DI217" s="132"/>
      <c r="DJ217" s="132"/>
      <c r="DK217" s="132"/>
      <c r="DL217" s="132"/>
      <c r="DM217" s="132"/>
      <c r="DN217" s="132"/>
      <c r="DO217" s="132"/>
      <c r="DP217" s="132"/>
      <c r="DQ217" s="132"/>
      <c r="DR217" s="132"/>
      <c r="DS217" s="132"/>
      <c r="DT217" s="132"/>
      <c r="DU217" s="132"/>
      <c r="DV217" s="132"/>
      <c r="DW217" s="132"/>
      <c r="DX217" s="132"/>
      <c r="DY217" s="132"/>
      <c r="DZ217" s="132"/>
      <c r="EA217" s="132"/>
      <c r="EB217" s="132"/>
      <c r="EC217" s="132"/>
      <c r="ED217" s="132"/>
      <c r="EE217" s="132"/>
      <c r="EF217" s="132"/>
      <c r="EG217" s="132"/>
      <c r="EH217" s="132"/>
    </row>
    <row r="218" spans="1:138" s="34" customFormat="1" ht="16.5" customHeight="1" thickBot="1">
      <c r="A218" s="188"/>
      <c r="B218" s="72"/>
      <c r="C218" s="73" t="s">
        <v>176</v>
      </c>
      <c r="D218" s="74"/>
      <c r="E218" s="75">
        <f>SUM(G218:J218)</f>
        <v>2503664.19</v>
      </c>
      <c r="F218" s="184"/>
      <c r="G218" s="75">
        <f>(G26+G31+G39+G47+G54+G61+G77+G89+G104+G119+G133+G141+G147+G152+G155+G163+G171+G180+G186+G191+G174+G196+G209+G217)</f>
        <v>0</v>
      </c>
      <c r="H218" s="75">
        <f>(H26+H31+H39+H47+H54+H61+H77+H89+H104+H119+H133+H141+H147+H152+H155+H163+H171+H180+H186+H191+H174+H196+H209+H217)</f>
        <v>1546804.5</v>
      </c>
      <c r="I218" s="75">
        <f>(I26+I31+I39+I47+I54+I61+I77+I89+I104+I119+I133+I141+I147+I152+I155+I163+I171+I180+I186+I191+I174+I196+I209+I217)</f>
        <v>956859.69</v>
      </c>
      <c r="J218" s="75">
        <f>(J26+J31+J39+J47+J54+J61+J77+J89+J104+J119+J133+J141+J147+J152+J155+J163+J171+J180+J186+J191+J174+J196+J209+J217)</f>
        <v>0</v>
      </c>
      <c r="K218" s="33"/>
      <c r="L218" s="142"/>
      <c r="M218" s="143"/>
      <c r="N218" s="144"/>
      <c r="O218" s="142"/>
      <c r="P218" s="143"/>
      <c r="Q218" s="144"/>
      <c r="R218" s="142"/>
      <c r="S218" s="143"/>
      <c r="T218" s="144"/>
      <c r="U218" s="142"/>
      <c r="V218" s="143"/>
      <c r="W218" s="144"/>
      <c r="X218" s="142"/>
      <c r="Y218" s="143"/>
      <c r="Z218" s="144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6"/>
      <c r="BR218" s="146"/>
      <c r="BS218" s="146"/>
      <c r="BT218" s="146"/>
      <c r="BU218" s="146"/>
      <c r="BV218" s="146"/>
      <c r="BW218" s="146"/>
      <c r="BX218" s="146"/>
      <c r="BY218" s="146"/>
      <c r="BZ218" s="146"/>
      <c r="CA218" s="146"/>
      <c r="CB218" s="146"/>
      <c r="CC218" s="146"/>
      <c r="CD218" s="146"/>
      <c r="CE218" s="146"/>
      <c r="CF218" s="146"/>
      <c r="CG218" s="146"/>
      <c r="CH218" s="146"/>
      <c r="CI218" s="146"/>
      <c r="CJ218" s="146"/>
      <c r="CK218" s="146"/>
      <c r="CL218" s="146"/>
      <c r="CM218" s="146"/>
      <c r="CN218" s="146"/>
      <c r="CO218" s="146"/>
      <c r="CP218" s="146"/>
      <c r="CQ218" s="146"/>
      <c r="CR218" s="146"/>
      <c r="CS218" s="146"/>
      <c r="CT218" s="146"/>
      <c r="CU218" s="146"/>
      <c r="CV218" s="146"/>
      <c r="CW218" s="146"/>
      <c r="CX218" s="146"/>
      <c r="CY218" s="146"/>
      <c r="CZ218" s="146"/>
      <c r="DA218" s="146"/>
      <c r="DB218" s="146"/>
      <c r="DC218" s="146"/>
      <c r="DD218" s="146"/>
      <c r="DE218" s="146"/>
      <c r="DF218" s="146"/>
      <c r="DG218" s="146"/>
      <c r="DH218" s="146"/>
      <c r="DI218" s="146"/>
      <c r="DJ218" s="146"/>
      <c r="DK218" s="146"/>
      <c r="DL218" s="146"/>
      <c r="DM218" s="146"/>
      <c r="DN218" s="146"/>
      <c r="DO218" s="146"/>
      <c r="DP218" s="146"/>
      <c r="DQ218" s="146"/>
      <c r="DR218" s="146"/>
      <c r="DS218" s="146"/>
      <c r="DT218" s="146"/>
      <c r="DU218" s="146"/>
      <c r="DV218" s="146"/>
      <c r="DW218" s="146"/>
      <c r="DX218" s="146"/>
      <c r="DY218" s="146"/>
      <c r="DZ218" s="146"/>
      <c r="EA218" s="146"/>
      <c r="EB218" s="146"/>
      <c r="EC218" s="146"/>
      <c r="ED218" s="146"/>
      <c r="EE218" s="146"/>
      <c r="EF218" s="146"/>
      <c r="EG218" s="146"/>
      <c r="EH218" s="146"/>
    </row>
    <row r="219" spans="1:138" s="34" customFormat="1" ht="16.5" customHeight="1">
      <c r="A219" s="17"/>
      <c r="B219" s="346" t="str">
        <f>IFERROR((F219/$E$225),"")</f>
        <v/>
      </c>
      <c r="C219" s="36" t="s">
        <v>177</v>
      </c>
      <c r="D219" s="14"/>
      <c r="E219" s="81"/>
      <c r="F219" s="186" t="str">
        <f>IFERROR((G219/$G$218),"")</f>
        <v/>
      </c>
      <c r="G219" s="294"/>
      <c r="H219" s="337">
        <f>H218*0.06</f>
        <v>92808.26999999999</v>
      </c>
      <c r="I219" s="338">
        <f>956859.69*0.06</f>
        <v>57411.581399999995</v>
      </c>
      <c r="J219" s="338"/>
      <c r="K219" s="33"/>
      <c r="L219" s="142"/>
      <c r="M219" s="143"/>
      <c r="N219" s="144"/>
      <c r="O219" s="142"/>
      <c r="P219" s="143"/>
      <c r="Q219" s="144"/>
      <c r="R219" s="142"/>
      <c r="S219" s="143"/>
      <c r="T219" s="144"/>
      <c r="U219" s="142"/>
      <c r="V219" s="143"/>
      <c r="W219" s="144"/>
      <c r="X219" s="142"/>
      <c r="Y219" s="143"/>
      <c r="Z219" s="144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  <c r="BO219" s="145"/>
      <c r="BP219" s="145"/>
      <c r="BQ219" s="146"/>
      <c r="BR219" s="146"/>
      <c r="BS219" s="146"/>
      <c r="BT219" s="146"/>
      <c r="BU219" s="146"/>
      <c r="BV219" s="146"/>
      <c r="BW219" s="146"/>
      <c r="BX219" s="146"/>
      <c r="BY219" s="146"/>
      <c r="BZ219" s="146"/>
      <c r="CA219" s="146"/>
      <c r="CB219" s="146"/>
      <c r="CC219" s="146"/>
      <c r="CD219" s="146"/>
      <c r="CE219" s="146"/>
      <c r="CF219" s="146"/>
      <c r="CG219" s="146"/>
      <c r="CH219" s="146"/>
      <c r="CI219" s="146"/>
      <c r="CJ219" s="146"/>
      <c r="CK219" s="146"/>
      <c r="CL219" s="146"/>
      <c r="CM219" s="146"/>
      <c r="CN219" s="146"/>
      <c r="CO219" s="146"/>
      <c r="CP219" s="146"/>
      <c r="CQ219" s="146"/>
      <c r="CR219" s="146"/>
      <c r="CS219" s="146"/>
      <c r="CT219" s="146"/>
      <c r="CU219" s="146"/>
      <c r="CV219" s="146"/>
      <c r="CW219" s="146"/>
      <c r="CX219" s="146"/>
      <c r="CY219" s="146"/>
      <c r="CZ219" s="146"/>
      <c r="DA219" s="146"/>
      <c r="DB219" s="146"/>
      <c r="DC219" s="146"/>
      <c r="DD219" s="146"/>
      <c r="DE219" s="146"/>
      <c r="DF219" s="146"/>
      <c r="DG219" s="146"/>
      <c r="DH219" s="146"/>
      <c r="DI219" s="146"/>
      <c r="DJ219" s="146"/>
      <c r="DK219" s="146"/>
      <c r="DL219" s="146"/>
      <c r="DM219" s="146"/>
      <c r="DN219" s="146"/>
      <c r="DO219" s="146"/>
      <c r="DP219" s="146"/>
      <c r="DQ219" s="146"/>
      <c r="DR219" s="146"/>
      <c r="DS219" s="146"/>
      <c r="DT219" s="146"/>
      <c r="DU219" s="146"/>
      <c r="DV219" s="146"/>
      <c r="DW219" s="146"/>
      <c r="DX219" s="146"/>
      <c r="DY219" s="146"/>
      <c r="DZ219" s="146"/>
      <c r="EA219" s="146"/>
      <c r="EB219" s="146"/>
      <c r="EC219" s="146"/>
      <c r="ED219" s="146"/>
      <c r="EE219" s="146"/>
      <c r="EF219" s="146"/>
      <c r="EG219" s="146"/>
      <c r="EH219" s="146"/>
    </row>
    <row r="220" spans="1:138" ht="15" customHeight="1">
      <c r="A220" s="17"/>
      <c r="B220" s="35" t="str">
        <f t="shared" ref="B220:B223" si="24">IFERROR((F220/$E$225),"")</f>
        <v/>
      </c>
      <c r="C220" s="37" t="s">
        <v>178</v>
      </c>
      <c r="D220" s="38"/>
      <c r="E220" s="82"/>
      <c r="F220" s="186" t="str">
        <f t="shared" ref="F220:F223" si="25">IFERROR((G220/$G$218),"")</f>
        <v/>
      </c>
      <c r="G220" s="294"/>
      <c r="H220" s="337">
        <v>30936.09</v>
      </c>
      <c r="I220" s="338">
        <f>956859.69*0.02</f>
        <v>19137.193800000001</v>
      </c>
      <c r="J220" s="338"/>
      <c r="K220" s="15"/>
      <c r="L220" s="129"/>
      <c r="M220" s="130"/>
      <c r="N220" s="131"/>
      <c r="O220" s="129"/>
      <c r="P220" s="130"/>
      <c r="Q220" s="131"/>
      <c r="R220" s="129"/>
      <c r="S220" s="130"/>
      <c r="T220" s="131"/>
      <c r="U220" s="129"/>
      <c r="V220" s="130"/>
      <c r="W220" s="131"/>
      <c r="X220" s="129"/>
      <c r="Y220" s="130"/>
      <c r="Z220" s="131"/>
    </row>
    <row r="221" spans="1:138" s="40" customFormat="1" ht="15" customHeight="1">
      <c r="A221" s="17"/>
      <c r="B221" s="105" t="str">
        <f t="shared" si="24"/>
        <v/>
      </c>
      <c r="C221" s="39" t="s">
        <v>179</v>
      </c>
      <c r="D221" s="38"/>
      <c r="E221" s="83"/>
      <c r="F221" s="186" t="str">
        <f t="shared" si="25"/>
        <v/>
      </c>
      <c r="G221" s="282"/>
      <c r="H221" s="339">
        <f>H218*0.01</f>
        <v>15468.045</v>
      </c>
      <c r="I221" s="340">
        <f>956859.69*0.01</f>
        <v>9568.5969000000005</v>
      </c>
      <c r="J221" s="340"/>
      <c r="K221" s="15"/>
      <c r="L221" s="147"/>
      <c r="M221" s="130"/>
      <c r="N221" s="131"/>
      <c r="O221" s="147"/>
      <c r="P221" s="130"/>
      <c r="Q221" s="131"/>
      <c r="R221" s="147"/>
      <c r="S221" s="130"/>
      <c r="T221" s="131"/>
      <c r="U221" s="147"/>
      <c r="V221" s="130"/>
      <c r="W221" s="131"/>
      <c r="X221" s="147"/>
      <c r="Y221" s="130"/>
      <c r="Z221" s="131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9"/>
      <c r="BR221" s="149"/>
      <c r="BS221" s="149"/>
      <c r="BT221" s="149"/>
      <c r="BU221" s="149"/>
      <c r="BV221" s="149"/>
      <c r="BW221" s="149"/>
      <c r="BX221" s="149"/>
      <c r="BY221" s="149"/>
      <c r="BZ221" s="149"/>
      <c r="CA221" s="149"/>
      <c r="CB221" s="149"/>
      <c r="CC221" s="149"/>
      <c r="CD221" s="149"/>
      <c r="CE221" s="149"/>
      <c r="CF221" s="149"/>
      <c r="CG221" s="149"/>
      <c r="CH221" s="149"/>
      <c r="CI221" s="149"/>
      <c r="CJ221" s="149"/>
      <c r="CK221" s="149"/>
      <c r="CL221" s="149"/>
      <c r="CM221" s="149"/>
      <c r="CN221" s="149"/>
      <c r="CO221" s="149"/>
      <c r="CP221" s="149"/>
      <c r="CQ221" s="149"/>
      <c r="CR221" s="149"/>
      <c r="CS221" s="149"/>
      <c r="CT221" s="149"/>
      <c r="CU221" s="149"/>
      <c r="CV221" s="149"/>
      <c r="CW221" s="149"/>
      <c r="CX221" s="149"/>
      <c r="CY221" s="149"/>
      <c r="CZ221" s="149"/>
      <c r="DA221" s="149"/>
      <c r="DB221" s="149"/>
      <c r="DC221" s="149"/>
      <c r="DD221" s="149"/>
      <c r="DE221" s="149"/>
      <c r="DF221" s="149"/>
      <c r="DG221" s="149"/>
      <c r="DH221" s="149"/>
      <c r="DI221" s="149"/>
      <c r="DJ221" s="149"/>
      <c r="DK221" s="149"/>
      <c r="DL221" s="149"/>
      <c r="DM221" s="149"/>
      <c r="DN221" s="149"/>
      <c r="DO221" s="149"/>
      <c r="DP221" s="149"/>
      <c r="DQ221" s="149"/>
      <c r="DR221" s="149"/>
      <c r="DS221" s="149"/>
      <c r="DT221" s="149"/>
      <c r="DU221" s="149"/>
      <c r="DV221" s="149"/>
      <c r="DW221" s="149"/>
      <c r="DX221" s="149"/>
      <c r="DY221" s="149"/>
      <c r="DZ221" s="149"/>
      <c r="EA221" s="149"/>
      <c r="EB221" s="149"/>
      <c r="EC221" s="149"/>
      <c r="ED221" s="149"/>
      <c r="EE221" s="149"/>
      <c r="EF221" s="149"/>
      <c r="EG221" s="149"/>
      <c r="EH221" s="149"/>
    </row>
    <row r="222" spans="1:138" s="40" customFormat="1" ht="15" customHeight="1">
      <c r="A222" s="17"/>
      <c r="B222" s="105" t="str">
        <f t="shared" si="24"/>
        <v/>
      </c>
      <c r="C222" s="41" t="s">
        <v>180</v>
      </c>
      <c r="D222" s="38"/>
      <c r="E222" s="83"/>
      <c r="F222" s="186" t="str">
        <f t="shared" si="25"/>
        <v/>
      </c>
      <c r="G222" s="282"/>
      <c r="H222" s="339">
        <f>H218*0.01</f>
        <v>15468.045</v>
      </c>
      <c r="I222" s="340">
        <f>956859.69*0.01</f>
        <v>9568.5969000000005</v>
      </c>
      <c r="J222" s="340"/>
      <c r="K222" s="15"/>
      <c r="L222" s="147"/>
      <c r="M222" s="130"/>
      <c r="N222" s="131"/>
      <c r="O222" s="147"/>
      <c r="P222" s="130"/>
      <c r="Q222" s="131"/>
      <c r="R222" s="147"/>
      <c r="S222" s="130"/>
      <c r="T222" s="131"/>
      <c r="U222" s="147"/>
      <c r="V222" s="130"/>
      <c r="W222" s="131"/>
      <c r="X222" s="147"/>
      <c r="Y222" s="130"/>
      <c r="Z222" s="131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9"/>
      <c r="BR222" s="149"/>
      <c r="BS222" s="149"/>
      <c r="BT222" s="149"/>
      <c r="BU222" s="149"/>
      <c r="BV222" s="149"/>
      <c r="BW222" s="149"/>
      <c r="BX222" s="149"/>
      <c r="BY222" s="149"/>
      <c r="BZ222" s="149"/>
      <c r="CA222" s="149"/>
      <c r="CB222" s="149"/>
      <c r="CC222" s="149"/>
      <c r="CD222" s="149"/>
      <c r="CE222" s="149"/>
      <c r="CF222" s="149"/>
      <c r="CG222" s="149"/>
      <c r="CH222" s="149"/>
      <c r="CI222" s="149"/>
      <c r="CJ222" s="149"/>
      <c r="CK222" s="149"/>
      <c r="CL222" s="149"/>
      <c r="CM222" s="149"/>
      <c r="CN222" s="149"/>
      <c r="CO222" s="149"/>
      <c r="CP222" s="149"/>
      <c r="CQ222" s="149"/>
      <c r="CR222" s="149"/>
      <c r="CS222" s="149"/>
      <c r="CT222" s="149"/>
      <c r="CU222" s="149"/>
      <c r="CV222" s="149"/>
      <c r="CW222" s="149"/>
      <c r="CX222" s="149"/>
      <c r="CY222" s="149"/>
      <c r="CZ222" s="149"/>
      <c r="DA222" s="149"/>
      <c r="DB222" s="149"/>
      <c r="DC222" s="149"/>
      <c r="DD222" s="149"/>
      <c r="DE222" s="149"/>
      <c r="DF222" s="149"/>
      <c r="DG222" s="149"/>
      <c r="DH222" s="149"/>
      <c r="DI222" s="149"/>
      <c r="DJ222" s="149"/>
      <c r="DK222" s="149"/>
      <c r="DL222" s="149"/>
      <c r="DM222" s="149"/>
      <c r="DN222" s="149"/>
      <c r="DO222" s="149"/>
      <c r="DP222" s="149"/>
      <c r="DQ222" s="149"/>
      <c r="DR222" s="149"/>
      <c r="DS222" s="149"/>
      <c r="DT222" s="149"/>
      <c r="DU222" s="149"/>
      <c r="DV222" s="149"/>
      <c r="DW222" s="149"/>
      <c r="DX222" s="149"/>
      <c r="DY222" s="149"/>
      <c r="DZ222" s="149"/>
      <c r="EA222" s="149"/>
      <c r="EB222" s="149"/>
      <c r="EC222" s="149"/>
      <c r="ED222" s="149"/>
      <c r="EE222" s="149"/>
      <c r="EF222" s="149"/>
      <c r="EG222" s="149"/>
      <c r="EH222" s="149"/>
    </row>
    <row r="223" spans="1:138" s="40" customFormat="1" ht="15" customHeight="1" thickBot="1">
      <c r="A223" s="17"/>
      <c r="B223" s="42" t="str">
        <f t="shared" si="24"/>
        <v/>
      </c>
      <c r="C223" s="43" t="s">
        <v>181</v>
      </c>
      <c r="D223" s="38"/>
      <c r="E223" s="84"/>
      <c r="F223" s="186" t="str">
        <f t="shared" si="25"/>
        <v/>
      </c>
      <c r="G223" s="288"/>
      <c r="H223" s="341">
        <v>0</v>
      </c>
      <c r="I223" s="342">
        <f>0*0.086</f>
        <v>0</v>
      </c>
      <c r="J223" s="342"/>
      <c r="K223" s="15"/>
      <c r="L223" s="147"/>
      <c r="M223" s="130"/>
      <c r="N223" s="131"/>
      <c r="O223" s="147"/>
      <c r="P223" s="130"/>
      <c r="Q223" s="131"/>
      <c r="R223" s="147"/>
      <c r="S223" s="130"/>
      <c r="T223" s="131"/>
      <c r="U223" s="147"/>
      <c r="V223" s="130"/>
      <c r="W223" s="131"/>
      <c r="X223" s="147"/>
      <c r="Y223" s="130"/>
      <c r="Z223" s="131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/>
      <c r="CK223" s="149"/>
      <c r="CL223" s="149"/>
      <c r="CM223" s="149"/>
      <c r="CN223" s="149"/>
      <c r="CO223" s="149"/>
      <c r="CP223" s="149"/>
      <c r="CQ223" s="149"/>
      <c r="CR223" s="149"/>
      <c r="CS223" s="149"/>
      <c r="CT223" s="149"/>
      <c r="CU223" s="149"/>
      <c r="CV223" s="149"/>
      <c r="CW223" s="149"/>
      <c r="CX223" s="149"/>
      <c r="CY223" s="149"/>
      <c r="CZ223" s="149"/>
      <c r="DA223" s="149"/>
      <c r="DB223" s="149"/>
      <c r="DC223" s="149"/>
      <c r="DD223" s="149"/>
      <c r="DE223" s="149"/>
      <c r="DF223" s="149"/>
      <c r="DG223" s="149"/>
      <c r="DH223" s="149"/>
      <c r="DI223" s="149"/>
      <c r="DJ223" s="149"/>
      <c r="DK223" s="149"/>
      <c r="DL223" s="149"/>
      <c r="DM223" s="149"/>
      <c r="DN223" s="149"/>
      <c r="DO223" s="149"/>
      <c r="DP223" s="149"/>
      <c r="DQ223" s="149"/>
      <c r="DR223" s="149"/>
      <c r="DS223" s="149"/>
      <c r="DT223" s="149"/>
      <c r="DU223" s="149"/>
      <c r="DV223" s="149"/>
      <c r="DW223" s="149"/>
      <c r="DX223" s="149"/>
      <c r="DY223" s="149"/>
      <c r="DZ223" s="149"/>
      <c r="EA223" s="149"/>
      <c r="EB223" s="149"/>
      <c r="EC223" s="149"/>
      <c r="ED223" s="149"/>
      <c r="EE223" s="149"/>
      <c r="EF223" s="149"/>
      <c r="EG223" s="149"/>
      <c r="EH223" s="149"/>
    </row>
    <row r="224" spans="1:138" s="40" customFormat="1" ht="15" customHeight="1" thickBot="1">
      <c r="A224" s="189"/>
      <c r="B224" s="70"/>
      <c r="C224" s="71" t="s">
        <v>176</v>
      </c>
      <c r="D224" s="44"/>
      <c r="E224" s="75">
        <f>SUM(G224:J224)</f>
        <v>2754030.6090000002</v>
      </c>
      <c r="F224" s="185"/>
      <c r="G224" s="45">
        <f>SUM(G218:G223)</f>
        <v>0</v>
      </c>
      <c r="H224" s="45">
        <f>SUM(H218:H223)</f>
        <v>1701484.95</v>
      </c>
      <c r="I224" s="45">
        <f>SUM(I218:I223)</f>
        <v>1052545.659</v>
      </c>
      <c r="J224" s="45">
        <f>SUM(J218:J223)</f>
        <v>0</v>
      </c>
      <c r="K224" s="64"/>
      <c r="L224" s="147"/>
      <c r="M224" s="130"/>
      <c r="N224" s="131"/>
      <c r="O224" s="147"/>
      <c r="P224" s="130"/>
      <c r="Q224" s="131"/>
      <c r="R224" s="147"/>
      <c r="S224" s="130"/>
      <c r="T224" s="131"/>
      <c r="U224" s="147"/>
      <c r="V224" s="130"/>
      <c r="W224" s="131"/>
      <c r="X224" s="147"/>
      <c r="Y224" s="130"/>
      <c r="Z224" s="131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/>
      <c r="CQ224" s="149"/>
      <c r="CR224" s="149"/>
      <c r="CS224" s="149"/>
      <c r="CT224" s="149"/>
      <c r="CU224" s="149"/>
      <c r="CV224" s="149"/>
      <c r="CW224" s="149"/>
      <c r="CX224" s="149"/>
      <c r="CY224" s="149"/>
      <c r="CZ224" s="149"/>
      <c r="DA224" s="149"/>
      <c r="DB224" s="149"/>
      <c r="DC224" s="149"/>
      <c r="DD224" s="149"/>
      <c r="DE224" s="149"/>
      <c r="DF224" s="149"/>
      <c r="DG224" s="149"/>
      <c r="DH224" s="149"/>
      <c r="DI224" s="149"/>
      <c r="DJ224" s="149"/>
      <c r="DK224" s="149"/>
      <c r="DL224" s="149"/>
      <c r="DM224" s="149"/>
      <c r="DN224" s="149"/>
      <c r="DO224" s="149"/>
      <c r="DP224" s="149"/>
      <c r="DQ224" s="149"/>
      <c r="DR224" s="149"/>
      <c r="DS224" s="149"/>
      <c r="DT224" s="149"/>
      <c r="DU224" s="149"/>
      <c r="DV224" s="149"/>
      <c r="DW224" s="149"/>
      <c r="DX224" s="149"/>
      <c r="DY224" s="149"/>
      <c r="DZ224" s="149"/>
      <c r="EA224" s="149"/>
      <c r="EB224" s="149"/>
      <c r="EC224" s="149"/>
      <c r="ED224" s="149"/>
      <c r="EE224" s="149"/>
      <c r="EF224" s="149"/>
      <c r="EG224" s="149"/>
      <c r="EH224" s="149"/>
    </row>
    <row r="225" spans="1:138" ht="31.8" thickBot="1">
      <c r="A225" s="190"/>
      <c r="B225" s="347" t="str">
        <f>IFERROR((B26+B31+B39+B47+B54+B61+B77+B89+B104+B119+B133+B141+B147+B152+B155+B163+B171+B174+B180+B186+B191+B196+B209+B217+B219+B220+B221+B222+B223),"")</f>
        <v/>
      </c>
      <c r="C225" s="67" t="s">
        <v>194</v>
      </c>
      <c r="D225" s="66"/>
      <c r="E225" s="362">
        <f>SUM(G224:J224)</f>
        <v>2754030.6090000002</v>
      </c>
      <c r="F225" s="363"/>
      <c r="G225" s="76" t="s">
        <v>190</v>
      </c>
      <c r="H225" s="68"/>
      <c r="I225" s="68"/>
      <c r="J225" s="69"/>
      <c r="K225" s="6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</row>
    <row r="226" spans="1:138">
      <c r="D226"/>
      <c r="E226" s="46"/>
      <c r="F226" s="61"/>
      <c r="G226"/>
      <c r="H226"/>
      <c r="I226"/>
      <c r="J226"/>
      <c r="K226" s="47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</row>
    <row r="227" spans="1:138">
      <c r="D227"/>
      <c r="E227" s="46"/>
      <c r="F227" s="61"/>
      <c r="G227"/>
      <c r="H227"/>
      <c r="I227"/>
      <c r="J227"/>
      <c r="K227" s="47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</row>
    <row r="228" spans="1:138">
      <c r="D228"/>
      <c r="E228" s="46"/>
      <c r="F228" s="61"/>
      <c r="G228"/>
      <c r="H228"/>
      <c r="I228"/>
      <c r="J228"/>
      <c r="K228" s="47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</row>
    <row r="229" spans="1:138">
      <c r="D229"/>
      <c r="E229" s="46"/>
      <c r="F229" s="61"/>
      <c r="G229"/>
      <c r="H229"/>
      <c r="I229"/>
      <c r="J229"/>
      <c r="K229" s="47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</row>
    <row r="230" spans="1:138">
      <c r="D230"/>
      <c r="E230" s="46"/>
      <c r="F230" s="61"/>
      <c r="G230"/>
      <c r="H230"/>
      <c r="I230"/>
      <c r="J230"/>
      <c r="K230" s="47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</row>
    <row r="231" spans="1:138">
      <c r="D231"/>
      <c r="E231" s="46"/>
      <c r="F231" s="61"/>
      <c r="G231"/>
      <c r="H231"/>
      <c r="I231"/>
      <c r="J231"/>
      <c r="K231" s="47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</row>
    <row r="232" spans="1:138">
      <c r="D232"/>
      <c r="E232" s="46"/>
      <c r="F232" s="61"/>
      <c r="G232"/>
      <c r="H232"/>
      <c r="I232"/>
      <c r="J232"/>
      <c r="K232" s="47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</row>
    <row r="233" spans="1:138">
      <c r="D233"/>
      <c r="E233" s="46"/>
      <c r="F233" s="61"/>
      <c r="G233"/>
      <c r="H233"/>
      <c r="I233"/>
      <c r="J233"/>
      <c r="K233" s="47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</row>
    <row r="234" spans="1:138">
      <c r="D234"/>
      <c r="E234" s="46"/>
      <c r="F234" s="61"/>
      <c r="G234"/>
      <c r="H234"/>
      <c r="I234"/>
      <c r="J234"/>
      <c r="K234" s="47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</row>
    <row r="235" spans="1:138">
      <c r="D235"/>
      <c r="E235" s="46"/>
      <c r="F235" s="61"/>
      <c r="G235"/>
      <c r="H235"/>
      <c r="I235"/>
      <c r="J235"/>
      <c r="K235" s="47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</row>
    <row r="236" spans="1:138">
      <c r="D236"/>
      <c r="E236" s="46"/>
      <c r="F236" s="61"/>
      <c r="G236"/>
      <c r="H236"/>
      <c r="I236"/>
      <c r="J236"/>
      <c r="K236" s="47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</row>
    <row r="237" spans="1:138">
      <c r="D237"/>
      <c r="E237" s="46"/>
      <c r="F237" s="61"/>
      <c r="G237"/>
      <c r="H237"/>
      <c r="I237"/>
      <c r="J237"/>
      <c r="K237" s="47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</row>
    <row r="238" spans="1:138">
      <c r="D238"/>
      <c r="E238" s="46"/>
      <c r="F238" s="61"/>
      <c r="G238"/>
      <c r="H238"/>
      <c r="I238"/>
      <c r="J238"/>
      <c r="K238" s="47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</row>
    <row r="239" spans="1:138">
      <c r="D239"/>
      <c r="E239" s="46"/>
      <c r="F239" s="61"/>
      <c r="G239"/>
      <c r="H239"/>
      <c r="I239"/>
      <c r="J239"/>
      <c r="K239" s="47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</row>
    <row r="240" spans="1:138">
      <c r="D240"/>
      <c r="E240" s="46"/>
      <c r="F240" s="61"/>
      <c r="G240"/>
      <c r="H240"/>
      <c r="I240"/>
      <c r="J240"/>
      <c r="K240" s="47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</row>
    <row r="241" spans="4:138">
      <c r="D241"/>
      <c r="E241" s="46"/>
      <c r="F241" s="61"/>
      <c r="G241"/>
      <c r="H241"/>
      <c r="I241"/>
      <c r="J241"/>
      <c r="K241" s="47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</row>
    <row r="242" spans="4:138">
      <c r="D242"/>
      <c r="E242" s="46"/>
      <c r="F242" s="61"/>
      <c r="G242"/>
      <c r="H242"/>
      <c r="I242"/>
      <c r="J242"/>
      <c r="K242" s="47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</row>
    <row r="243" spans="4:138">
      <c r="D243"/>
      <c r="E243" s="46"/>
      <c r="F243" s="61"/>
      <c r="G243"/>
      <c r="H243"/>
      <c r="I243"/>
      <c r="J243"/>
      <c r="K243" s="47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</row>
    <row r="244" spans="4:138">
      <c r="D244"/>
      <c r="E244" s="46"/>
      <c r="F244" s="61"/>
      <c r="G244"/>
      <c r="H244"/>
      <c r="I244"/>
      <c r="J244"/>
      <c r="K244" s="47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</row>
    <row r="245" spans="4:138">
      <c r="D245"/>
      <c r="E245" s="46"/>
      <c r="F245" s="61"/>
      <c r="G245"/>
      <c r="H245"/>
      <c r="I245"/>
      <c r="J245"/>
      <c r="K245" s="47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</row>
    <row r="246" spans="4:138">
      <c r="D246"/>
      <c r="E246" s="46"/>
      <c r="F246" s="61"/>
      <c r="G246"/>
      <c r="H246"/>
      <c r="I246"/>
      <c r="J246"/>
      <c r="K246" s="47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</row>
    <row r="247" spans="4:138">
      <c r="D247"/>
      <c r="E247" s="46"/>
      <c r="F247" s="61"/>
      <c r="G247"/>
      <c r="H247"/>
      <c r="I247"/>
      <c r="J247"/>
      <c r="K247" s="47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</row>
    <row r="248" spans="4:138">
      <c r="D248"/>
      <c r="E248" s="46"/>
      <c r="F248" s="61"/>
      <c r="G248"/>
      <c r="H248"/>
      <c r="I248"/>
      <c r="J248"/>
      <c r="K248" s="47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</row>
    <row r="249" spans="4:138">
      <c r="D249"/>
      <c r="E249" s="46"/>
      <c r="F249" s="61"/>
      <c r="G249"/>
      <c r="H249"/>
      <c r="I249"/>
      <c r="J249"/>
      <c r="K249" s="47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</row>
    <row r="250" spans="4:138">
      <c r="D250"/>
      <c r="E250" s="46"/>
      <c r="F250" s="61"/>
      <c r="G250"/>
      <c r="H250"/>
      <c r="I250"/>
      <c r="J250"/>
      <c r="K250" s="47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</row>
    <row r="251" spans="4:138">
      <c r="D251"/>
      <c r="E251" s="46"/>
      <c r="F251" s="61"/>
      <c r="G251"/>
      <c r="H251"/>
      <c r="I251"/>
      <c r="J251"/>
      <c r="K251" s="47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</row>
    <row r="252" spans="4:138">
      <c r="D252"/>
      <c r="E252" s="46"/>
      <c r="F252" s="61"/>
      <c r="G252"/>
      <c r="H252"/>
      <c r="I252"/>
      <c r="J252"/>
      <c r="K252" s="47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</row>
    <row r="253" spans="4:138">
      <c r="D253"/>
      <c r="E253" s="46"/>
      <c r="F253" s="61"/>
      <c r="G253"/>
      <c r="H253"/>
      <c r="I253"/>
      <c r="J253"/>
      <c r="K253" s="47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</row>
    <row r="254" spans="4:138">
      <c r="D254"/>
      <c r="E254" s="46"/>
      <c r="F254" s="61"/>
      <c r="G254"/>
      <c r="H254"/>
      <c r="I254"/>
      <c r="J254"/>
      <c r="K254" s="47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</row>
    <row r="255" spans="4:138">
      <c r="D255"/>
      <c r="E255" s="46"/>
      <c r="F255" s="61"/>
      <c r="G255"/>
      <c r="H255"/>
      <c r="I255"/>
      <c r="J255"/>
      <c r="K255" s="47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</row>
    <row r="256" spans="4:138">
      <c r="D256"/>
      <c r="E256" s="46"/>
      <c r="F256" s="61"/>
      <c r="G256"/>
      <c r="H256"/>
      <c r="I256"/>
      <c r="J256"/>
      <c r="K256" s="47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</row>
    <row r="257" spans="4:138">
      <c r="D257"/>
      <c r="E257" s="46"/>
      <c r="F257" s="61"/>
      <c r="G257"/>
      <c r="H257"/>
      <c r="I257"/>
      <c r="J257"/>
      <c r="K257" s="47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</row>
    <row r="258" spans="4:138">
      <c r="D258"/>
      <c r="E258" s="46"/>
      <c r="F258" s="61"/>
      <c r="G258"/>
      <c r="H258"/>
      <c r="I258"/>
      <c r="J258"/>
      <c r="K258" s="47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</row>
    <row r="259" spans="4:138">
      <c r="D259"/>
      <c r="E259" s="46"/>
      <c r="F259" s="61"/>
      <c r="G259"/>
      <c r="H259"/>
      <c r="I259"/>
      <c r="J259"/>
      <c r="K259" s="47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</row>
    <row r="260" spans="4:138">
      <c r="D260"/>
      <c r="E260" s="46"/>
      <c r="F260" s="61"/>
      <c r="G260"/>
      <c r="H260"/>
      <c r="I260"/>
      <c r="J260"/>
      <c r="K260" s="47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</row>
    <row r="261" spans="4:138">
      <c r="D261"/>
      <c r="E261" s="46"/>
      <c r="F261" s="61"/>
      <c r="G261"/>
      <c r="H261"/>
      <c r="I261"/>
      <c r="J261"/>
      <c r="K261" s="47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</row>
    <row r="262" spans="4:138">
      <c r="D262"/>
      <c r="E262" s="46"/>
      <c r="F262" s="61"/>
      <c r="G262"/>
      <c r="H262"/>
      <c r="I262"/>
      <c r="J262"/>
      <c r="K262" s="47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</row>
    <row r="263" spans="4:138">
      <c r="D263"/>
      <c r="E263" s="46"/>
      <c r="F263" s="61"/>
      <c r="G263"/>
      <c r="H263"/>
      <c r="I263"/>
      <c r="J263"/>
      <c r="K263" s="47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</row>
    <row r="264" spans="4:138">
      <c r="D264"/>
      <c r="E264" s="46"/>
      <c r="F264" s="61"/>
      <c r="G264"/>
      <c r="H264"/>
      <c r="I264"/>
      <c r="J264"/>
      <c r="K264" s="47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</row>
    <row r="265" spans="4:138">
      <c r="D265"/>
      <c r="E265" s="46"/>
      <c r="F265" s="61"/>
      <c r="G265"/>
      <c r="H265"/>
      <c r="I265"/>
      <c r="J265"/>
      <c r="K265" s="47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</row>
    <row r="266" spans="4:138">
      <c r="D266"/>
      <c r="E266" s="46"/>
      <c r="F266" s="61"/>
      <c r="G266"/>
      <c r="H266"/>
      <c r="I266"/>
      <c r="J266"/>
      <c r="K266" s="47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</row>
    <row r="267" spans="4:138">
      <c r="D267"/>
      <c r="E267" s="46"/>
      <c r="F267" s="61"/>
      <c r="G267"/>
      <c r="H267"/>
      <c r="I267"/>
      <c r="J267"/>
      <c r="K267" s="47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</row>
    <row r="268" spans="4:138">
      <c r="D268"/>
      <c r="E268" s="46"/>
      <c r="F268" s="61"/>
      <c r="G268"/>
      <c r="H268"/>
      <c r="I268"/>
      <c r="J268"/>
      <c r="K268" s="47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</row>
    <row r="269" spans="4:138">
      <c r="D269"/>
      <c r="E269" s="46"/>
      <c r="F269" s="61"/>
      <c r="G269"/>
      <c r="H269"/>
      <c r="I269"/>
      <c r="J269"/>
      <c r="K269" s="47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</row>
    <row r="270" spans="4:138">
      <c r="D270"/>
      <c r="E270" s="46"/>
      <c r="F270" s="61"/>
      <c r="G270"/>
      <c r="H270"/>
      <c r="I270"/>
      <c r="J270"/>
      <c r="K270" s="47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</row>
    <row r="271" spans="4:138">
      <c r="D271"/>
      <c r="E271" s="46"/>
      <c r="F271" s="61"/>
      <c r="G271"/>
      <c r="H271"/>
      <c r="I271"/>
      <c r="J271"/>
      <c r="K271" s="47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</row>
    <row r="272" spans="4:138">
      <c r="D272"/>
      <c r="E272" s="46"/>
      <c r="F272" s="61"/>
      <c r="G272"/>
      <c r="H272"/>
      <c r="I272"/>
      <c r="J272"/>
      <c r="K272" s="47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</row>
    <row r="273" spans="4:138">
      <c r="D273"/>
      <c r="E273" s="46"/>
      <c r="F273" s="61"/>
      <c r="G273"/>
      <c r="H273"/>
      <c r="I273"/>
      <c r="J273"/>
      <c r="K273" s="47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</row>
    <row r="274" spans="4:138">
      <c r="D274"/>
      <c r="E274" s="46"/>
      <c r="F274" s="61"/>
      <c r="G274"/>
      <c r="H274"/>
      <c r="I274"/>
      <c r="J274"/>
      <c r="K274" s="47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4:138">
      <c r="D275"/>
      <c r="E275" s="46"/>
      <c r="F275" s="61"/>
      <c r="G275"/>
      <c r="H275"/>
      <c r="I275"/>
      <c r="J275"/>
      <c r="K275" s="47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</row>
    <row r="276" spans="4:138">
      <c r="D276"/>
      <c r="E276" s="46"/>
      <c r="F276" s="61"/>
      <c r="G276"/>
      <c r="H276"/>
      <c r="I276"/>
      <c r="J276"/>
      <c r="K276" s="47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</row>
    <row r="277" spans="4:138">
      <c r="D277"/>
      <c r="E277" s="46"/>
      <c r="F277" s="61"/>
      <c r="G277"/>
      <c r="H277"/>
      <c r="I277"/>
      <c r="J277"/>
      <c r="K277" s="47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</row>
    <row r="278" spans="4:138">
      <c r="D278"/>
      <c r="E278" s="46"/>
      <c r="F278" s="61"/>
      <c r="G278"/>
      <c r="H278"/>
      <c r="I278"/>
      <c r="J278"/>
      <c r="K278" s="47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</row>
    <row r="279" spans="4:138">
      <c r="D279"/>
      <c r="E279" s="46"/>
      <c r="F279" s="61"/>
      <c r="G279"/>
      <c r="H279"/>
      <c r="I279"/>
      <c r="J279"/>
      <c r="K279" s="47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</row>
    <row r="280" spans="4:138">
      <c r="D280"/>
      <c r="E280" s="46"/>
      <c r="F280" s="61"/>
      <c r="G280"/>
      <c r="H280"/>
      <c r="I280"/>
      <c r="J280"/>
      <c r="K280" s="47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</row>
    <row r="281" spans="4:138">
      <c r="D281"/>
      <c r="E281" s="46"/>
      <c r="F281" s="61"/>
      <c r="G281"/>
      <c r="H281"/>
      <c r="I281"/>
      <c r="J281"/>
      <c r="K281" s="47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</row>
    <row r="282" spans="4:138">
      <c r="D282"/>
      <c r="E282" s="46"/>
      <c r="F282" s="61"/>
      <c r="G282"/>
      <c r="H282"/>
      <c r="I282"/>
      <c r="J282"/>
      <c r="K282" s="47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</row>
    <row r="283" spans="4:138">
      <c r="D283"/>
      <c r="E283" s="46"/>
      <c r="F283" s="61"/>
      <c r="G283"/>
      <c r="H283"/>
      <c r="I283"/>
      <c r="J283"/>
      <c r="K283" s="47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</row>
    <row r="284" spans="4:138">
      <c r="D284"/>
      <c r="E284" s="46"/>
      <c r="F284" s="61"/>
      <c r="G284"/>
      <c r="H284"/>
      <c r="I284"/>
      <c r="J284"/>
      <c r="K284" s="47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</row>
    <row r="285" spans="4:138">
      <c r="D285"/>
      <c r="E285" s="46"/>
      <c r="F285" s="61"/>
      <c r="G285"/>
      <c r="H285"/>
      <c r="I285"/>
      <c r="J285"/>
      <c r="K285" s="47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</row>
    <row r="286" spans="4:138">
      <c r="D286"/>
      <c r="E286" s="46"/>
      <c r="F286" s="61"/>
      <c r="G286"/>
      <c r="H286"/>
      <c r="I286"/>
      <c r="J286"/>
      <c r="K286" s="47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</row>
    <row r="287" spans="4:138">
      <c r="D287"/>
      <c r="E287" s="46"/>
      <c r="F287" s="61"/>
      <c r="G287"/>
      <c r="H287"/>
      <c r="I287"/>
      <c r="J287"/>
      <c r="K287" s="47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</row>
    <row r="288" spans="4:138">
      <c r="D288"/>
      <c r="E288" s="46"/>
      <c r="F288" s="61"/>
      <c r="G288"/>
      <c r="H288"/>
      <c r="I288"/>
      <c r="J288"/>
      <c r="K288" s="47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</row>
    <row r="289" spans="4:138">
      <c r="D289"/>
      <c r="E289" s="46"/>
      <c r="F289" s="61"/>
      <c r="G289"/>
      <c r="H289"/>
      <c r="I289"/>
      <c r="J289"/>
      <c r="K289" s="47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</row>
    <row r="290" spans="4:138">
      <c r="D290"/>
      <c r="E290" s="46"/>
      <c r="F290" s="61"/>
      <c r="G290"/>
      <c r="H290"/>
      <c r="I290"/>
      <c r="J290"/>
      <c r="K290" s="47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</row>
    <row r="291" spans="4:138">
      <c r="D291"/>
      <c r="E291" s="46"/>
      <c r="F291" s="61"/>
      <c r="G291"/>
      <c r="H291"/>
      <c r="I291"/>
      <c r="J291"/>
      <c r="K291" s="47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</row>
    <row r="292" spans="4:138">
      <c r="D292"/>
      <c r="E292" s="46"/>
      <c r="F292" s="61"/>
      <c r="G292"/>
      <c r="H292"/>
      <c r="I292"/>
      <c r="J292"/>
      <c r="K292" s="47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</row>
    <row r="293" spans="4:138">
      <c r="D293"/>
      <c r="E293" s="46"/>
      <c r="F293" s="61"/>
      <c r="G293"/>
      <c r="H293"/>
      <c r="I293"/>
      <c r="J293"/>
      <c r="K293" s="47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</row>
    <row r="294" spans="4:138">
      <c r="D294"/>
      <c r="E294" s="46"/>
      <c r="F294" s="61"/>
      <c r="G294"/>
      <c r="H294"/>
      <c r="I294"/>
      <c r="J294"/>
      <c r="K294" s="47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</row>
    <row r="295" spans="4:138">
      <c r="D295"/>
      <c r="E295" s="46"/>
      <c r="F295" s="61"/>
      <c r="G295"/>
      <c r="H295"/>
      <c r="I295"/>
      <c r="J295"/>
      <c r="K295" s="47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</row>
    <row r="296" spans="4:138">
      <c r="D296"/>
      <c r="E296" s="46"/>
      <c r="F296" s="61"/>
      <c r="G296"/>
      <c r="H296"/>
      <c r="I296"/>
      <c r="J296"/>
      <c r="K296" s="47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</row>
    <row r="297" spans="4:138">
      <c r="D297"/>
      <c r="E297" s="46"/>
      <c r="F297" s="61"/>
      <c r="G297"/>
      <c r="H297"/>
      <c r="I297"/>
      <c r="J297"/>
      <c r="K297" s="47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</row>
    <row r="298" spans="4:138">
      <c r="D298"/>
      <c r="E298" s="46"/>
      <c r="F298" s="61"/>
      <c r="G298"/>
      <c r="H298"/>
      <c r="I298"/>
      <c r="J298"/>
      <c r="K298" s="47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</row>
    <row r="299" spans="4:138">
      <c r="D299"/>
      <c r="E299" s="46"/>
      <c r="F299" s="61"/>
      <c r="G299"/>
      <c r="H299"/>
      <c r="I299"/>
      <c r="J299"/>
      <c r="K299" s="47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</row>
    <row r="300" spans="4:138">
      <c r="D300"/>
      <c r="E300" s="46"/>
      <c r="F300" s="61"/>
      <c r="G300"/>
      <c r="H300"/>
      <c r="I300"/>
      <c r="J300"/>
      <c r="K300" s="47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</row>
    <row r="301" spans="4:138">
      <c r="D301"/>
      <c r="E301" s="46"/>
      <c r="F301" s="61"/>
      <c r="G301"/>
      <c r="H301"/>
      <c r="I301"/>
      <c r="J301"/>
      <c r="K301" s="47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</row>
    <row r="302" spans="4:138">
      <c r="D302"/>
      <c r="E302" s="46"/>
      <c r="F302" s="61"/>
      <c r="G302"/>
      <c r="H302"/>
      <c r="I302"/>
      <c r="J302"/>
      <c r="K302" s="47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</row>
    <row r="303" spans="4:138">
      <c r="D303"/>
      <c r="E303" s="46"/>
      <c r="F303" s="61"/>
      <c r="G303"/>
      <c r="H303"/>
      <c r="I303"/>
      <c r="J303"/>
      <c r="K303" s="47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</row>
    <row r="304" spans="4:138">
      <c r="D304"/>
      <c r="E304" s="46"/>
      <c r="F304" s="61"/>
      <c r="G304"/>
      <c r="H304"/>
      <c r="I304"/>
      <c r="J304"/>
      <c r="K304" s="47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</row>
    <row r="305" spans="4:138">
      <c r="D305"/>
      <c r="E305" s="46"/>
      <c r="F305" s="61"/>
      <c r="G305"/>
      <c r="H305"/>
      <c r="I305"/>
      <c r="J305"/>
      <c r="K305" s="47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</row>
    <row r="306" spans="4:138">
      <c r="D306"/>
      <c r="E306" s="46"/>
      <c r="F306" s="61"/>
      <c r="G306"/>
      <c r="H306"/>
      <c r="I306"/>
      <c r="J306"/>
      <c r="K306" s="47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</row>
    <row r="307" spans="4:138">
      <c r="D307"/>
      <c r="E307" s="46"/>
      <c r="F307" s="61"/>
      <c r="G307"/>
      <c r="H307"/>
      <c r="I307"/>
      <c r="J307"/>
      <c r="K307" s="47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</row>
    <row r="308" spans="4:138">
      <c r="D308"/>
      <c r="E308" s="46"/>
      <c r="F308" s="61"/>
      <c r="G308"/>
      <c r="H308"/>
      <c r="I308"/>
      <c r="J308"/>
      <c r="K308" s="47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</row>
    <row r="309" spans="4:138">
      <c r="D309"/>
      <c r="E309" s="46"/>
      <c r="F309" s="61"/>
      <c r="G309"/>
      <c r="H309"/>
      <c r="I309"/>
      <c r="J309"/>
      <c r="K309" s="47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</row>
    <row r="310" spans="4:138">
      <c r="D310"/>
      <c r="E310" s="46"/>
      <c r="F310" s="61"/>
      <c r="G310"/>
      <c r="H310"/>
      <c r="I310"/>
      <c r="J310"/>
      <c r="K310" s="47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</row>
    <row r="311" spans="4:138">
      <c r="D311"/>
      <c r="E311" s="46"/>
      <c r="F311" s="61"/>
      <c r="G311"/>
      <c r="H311"/>
      <c r="I311"/>
      <c r="J311"/>
      <c r="K311" s="47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</row>
    <row r="312" spans="4:138">
      <c r="D312"/>
      <c r="E312" s="46"/>
      <c r="F312" s="61"/>
      <c r="G312"/>
      <c r="H312"/>
      <c r="I312"/>
      <c r="J312"/>
      <c r="K312" s="47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</row>
    <row r="313" spans="4:138">
      <c r="D313"/>
      <c r="E313" s="46"/>
      <c r="F313" s="61"/>
      <c r="G313"/>
      <c r="H313"/>
      <c r="I313"/>
      <c r="J313"/>
      <c r="K313" s="47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</row>
    <row r="314" spans="4:138">
      <c r="D314"/>
      <c r="E314" s="46"/>
      <c r="F314" s="61"/>
      <c r="G314"/>
      <c r="H314"/>
      <c r="I314"/>
      <c r="J314"/>
      <c r="K314" s="47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</row>
    <row r="315" spans="4:138">
      <c r="D315"/>
      <c r="E315" s="46"/>
      <c r="F315" s="61"/>
      <c r="G315"/>
      <c r="H315"/>
      <c r="I315"/>
      <c r="J315"/>
      <c r="K315" s="47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</row>
    <row r="316" spans="4:138">
      <c r="D316"/>
      <c r="E316" s="46"/>
      <c r="F316" s="61"/>
      <c r="G316"/>
      <c r="H316"/>
      <c r="I316"/>
      <c r="J316"/>
      <c r="K316" s="47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</row>
    <row r="317" spans="4:138">
      <c r="D317"/>
      <c r="E317" s="46"/>
      <c r="F317" s="61"/>
      <c r="G317"/>
      <c r="H317"/>
      <c r="I317"/>
      <c r="J317"/>
      <c r="K317" s="47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</row>
    <row r="318" spans="4:138">
      <c r="D318"/>
      <c r="E318" s="46"/>
      <c r="F318" s="61"/>
      <c r="G318"/>
      <c r="H318"/>
      <c r="I318"/>
      <c r="J318"/>
      <c r="K318" s="47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</row>
    <row r="319" spans="4:138">
      <c r="D319"/>
      <c r="E319" s="46"/>
      <c r="F319" s="61"/>
      <c r="G319"/>
      <c r="H319"/>
      <c r="I319"/>
      <c r="J319"/>
      <c r="K319" s="47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</row>
    <row r="320" spans="4:138">
      <c r="D320"/>
      <c r="E320" s="46"/>
      <c r="F320" s="61"/>
      <c r="G320"/>
      <c r="H320"/>
      <c r="I320"/>
      <c r="J320"/>
      <c r="K320" s="47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</row>
    <row r="321" spans="4:138">
      <c r="D321"/>
      <c r="E321" s="46"/>
      <c r="F321" s="61"/>
      <c r="G321"/>
      <c r="H321"/>
      <c r="I321"/>
      <c r="J321"/>
      <c r="K321" s="47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</row>
    <row r="322" spans="4:138">
      <c r="D322"/>
      <c r="E322" s="46"/>
      <c r="F322" s="61"/>
      <c r="G322"/>
      <c r="H322"/>
      <c r="I322"/>
      <c r="J322"/>
      <c r="K322" s="47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</row>
    <row r="323" spans="4:138">
      <c r="D323"/>
      <c r="E323" s="46"/>
      <c r="F323" s="61"/>
      <c r="G323"/>
      <c r="H323"/>
      <c r="I323"/>
      <c r="J323"/>
      <c r="K323" s="47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</row>
    <row r="324" spans="4:138">
      <c r="D324"/>
      <c r="E324" s="46"/>
      <c r="F324" s="61"/>
      <c r="G324"/>
      <c r="H324"/>
      <c r="I324"/>
      <c r="J324"/>
      <c r="K324" s="47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</row>
    <row r="325" spans="4:138">
      <c r="D325"/>
      <c r="E325" s="46"/>
      <c r="F325" s="61"/>
      <c r="G325"/>
      <c r="H325"/>
      <c r="I325"/>
      <c r="J325"/>
      <c r="K325" s="47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</row>
    <row r="326" spans="4:138">
      <c r="D326"/>
      <c r="E326" s="46"/>
      <c r="F326" s="61"/>
      <c r="G326"/>
      <c r="H326"/>
      <c r="I326"/>
      <c r="J326"/>
      <c r="K326" s="47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</row>
    <row r="327" spans="4:138">
      <c r="D327"/>
      <c r="E327" s="46"/>
      <c r="F327" s="61"/>
      <c r="G327"/>
      <c r="H327"/>
      <c r="I327"/>
      <c r="J327"/>
      <c r="K327" s="47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</row>
    <row r="328" spans="4:138">
      <c r="D328"/>
      <c r="E328" s="46"/>
      <c r="F328" s="61"/>
      <c r="G328"/>
      <c r="H328"/>
      <c r="I328"/>
      <c r="J328"/>
      <c r="K328" s="47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</row>
    <row r="329" spans="4:138">
      <c r="D329"/>
      <c r="E329" s="46"/>
      <c r="F329" s="61"/>
      <c r="G329"/>
      <c r="H329"/>
      <c r="I329"/>
      <c r="J329"/>
      <c r="K329" s="47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</row>
    <row r="330" spans="4:138">
      <c r="D330"/>
      <c r="E330" s="46"/>
      <c r="F330" s="61"/>
      <c r="G330"/>
      <c r="H330"/>
      <c r="I330"/>
      <c r="J330"/>
      <c r="K330" s="47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</row>
    <row r="331" spans="4:138">
      <c r="D331"/>
      <c r="E331" s="46"/>
      <c r="F331" s="61"/>
      <c r="G331"/>
      <c r="H331"/>
      <c r="I331"/>
      <c r="J331"/>
      <c r="K331" s="47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</row>
    <row r="332" spans="4:138">
      <c r="D332"/>
      <c r="E332" s="46"/>
      <c r="F332" s="61"/>
      <c r="G332"/>
      <c r="H332"/>
      <c r="I332"/>
      <c r="J332"/>
      <c r="K332" s="47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</row>
    <row r="333" spans="4:138">
      <c r="D333"/>
      <c r="E333" s="46"/>
      <c r="F333" s="61"/>
      <c r="G333"/>
      <c r="H333"/>
      <c r="I333"/>
      <c r="J333"/>
      <c r="K333" s="47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</row>
    <row r="334" spans="4:138">
      <c r="D334"/>
      <c r="E334" s="46"/>
      <c r="F334" s="61"/>
      <c r="G334"/>
      <c r="H334"/>
      <c r="I334"/>
      <c r="J334"/>
      <c r="K334" s="47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</row>
    <row r="335" spans="4:138">
      <c r="D335"/>
      <c r="E335" s="46"/>
      <c r="F335" s="61"/>
      <c r="G335"/>
      <c r="H335"/>
      <c r="I335"/>
      <c r="J335"/>
      <c r="K335" s="47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</row>
    <row r="336" spans="4:138">
      <c r="D336"/>
      <c r="E336" s="46"/>
      <c r="F336" s="61"/>
      <c r="G336"/>
      <c r="H336"/>
      <c r="I336"/>
      <c r="J336"/>
      <c r="K336" s="47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</row>
    <row r="337" spans="4:138">
      <c r="D337"/>
      <c r="E337" s="46"/>
      <c r="F337" s="61"/>
      <c r="G337"/>
      <c r="H337"/>
      <c r="I337"/>
      <c r="J337"/>
      <c r="K337" s="47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</row>
    <row r="338" spans="4:138">
      <c r="D338"/>
      <c r="E338" s="46"/>
      <c r="F338" s="61"/>
      <c r="G338"/>
      <c r="H338"/>
      <c r="I338"/>
      <c r="J338"/>
      <c r="K338" s="47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</row>
    <row r="339" spans="4:138">
      <c r="D339"/>
      <c r="E339" s="46"/>
      <c r="F339" s="61"/>
      <c r="G339"/>
      <c r="H339"/>
      <c r="I339"/>
      <c r="J339"/>
      <c r="K339" s="47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</row>
    <row r="340" spans="4:138">
      <c r="D340"/>
      <c r="E340" s="46"/>
      <c r="F340" s="61"/>
      <c r="G340"/>
      <c r="H340"/>
      <c r="I340"/>
      <c r="J340"/>
      <c r="K340" s="47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</row>
    <row r="341" spans="4:138">
      <c r="D341"/>
      <c r="E341" s="46"/>
      <c r="F341" s="61"/>
      <c r="G341"/>
      <c r="H341"/>
      <c r="I341"/>
      <c r="J341"/>
      <c r="K341" s="47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</row>
    <row r="342" spans="4:138">
      <c r="D342"/>
      <c r="E342" s="46"/>
      <c r="F342" s="61"/>
      <c r="G342"/>
      <c r="H342"/>
      <c r="I342"/>
      <c r="J342"/>
      <c r="K342" s="47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</row>
    <row r="343" spans="4:138">
      <c r="D343"/>
      <c r="E343" s="46"/>
      <c r="F343" s="61"/>
      <c r="G343"/>
      <c r="H343"/>
      <c r="I343"/>
      <c r="J343"/>
      <c r="K343" s="47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</row>
    <row r="344" spans="4:138">
      <c r="D344"/>
      <c r="E344" s="46"/>
      <c r="F344" s="61"/>
      <c r="G344"/>
      <c r="H344"/>
      <c r="I344"/>
      <c r="J344"/>
      <c r="K344" s="47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</row>
    <row r="345" spans="4:138">
      <c r="D345"/>
      <c r="E345" s="46"/>
      <c r="F345" s="61"/>
      <c r="G345"/>
      <c r="H345"/>
      <c r="I345"/>
      <c r="J345"/>
      <c r="K345" s="47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</row>
    <row r="346" spans="4:138">
      <c r="D346"/>
      <c r="E346" s="46"/>
      <c r="F346" s="61"/>
      <c r="G346"/>
      <c r="H346"/>
      <c r="I346"/>
      <c r="J346"/>
      <c r="K346" s="47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</row>
    <row r="347" spans="4:138">
      <c r="D347"/>
      <c r="E347" s="46"/>
      <c r="F347" s="61"/>
      <c r="G347"/>
      <c r="H347"/>
      <c r="I347"/>
      <c r="J347"/>
      <c r="K347" s="47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</row>
    <row r="348" spans="4:138">
      <c r="D348"/>
      <c r="E348" s="46"/>
      <c r="F348" s="61"/>
      <c r="G348"/>
      <c r="H348"/>
      <c r="I348"/>
      <c r="J348"/>
      <c r="K348" s="47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</row>
    <row r="349" spans="4:138">
      <c r="D349"/>
      <c r="E349" s="46"/>
      <c r="F349" s="61"/>
      <c r="G349"/>
      <c r="H349"/>
      <c r="I349"/>
      <c r="J349"/>
      <c r="K349" s="47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</row>
    <row r="350" spans="4:138">
      <c r="D350"/>
      <c r="E350" s="46"/>
      <c r="F350" s="61"/>
      <c r="G350"/>
      <c r="H350"/>
      <c r="I350"/>
      <c r="J350"/>
      <c r="K350" s="47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</row>
    <row r="351" spans="4:138">
      <c r="D351"/>
      <c r="E351" s="46"/>
      <c r="F351" s="61"/>
      <c r="G351"/>
      <c r="H351"/>
      <c r="I351"/>
      <c r="J351"/>
      <c r="K351" s="47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</row>
    <row r="352" spans="4:138">
      <c r="D352"/>
      <c r="E352" s="46"/>
      <c r="F352" s="61"/>
      <c r="G352"/>
      <c r="H352"/>
      <c r="I352"/>
      <c r="J352"/>
      <c r="K352" s="47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</row>
    <row r="353" spans="4:138">
      <c r="D353"/>
      <c r="E353" s="46"/>
      <c r="F353" s="61"/>
      <c r="G353"/>
      <c r="H353"/>
      <c r="I353"/>
      <c r="J353"/>
      <c r="K353" s="47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</row>
    <row r="354" spans="4:138">
      <c r="D354"/>
      <c r="E354" s="46"/>
      <c r="F354" s="61"/>
      <c r="G354"/>
      <c r="H354"/>
      <c r="I354"/>
      <c r="J354"/>
      <c r="K354" s="47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</row>
    <row r="355" spans="4:138">
      <c r="D355"/>
      <c r="E355" s="46"/>
      <c r="F355" s="61"/>
      <c r="G355"/>
      <c r="H355"/>
      <c r="I355"/>
      <c r="J355"/>
      <c r="K355" s="47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</row>
    <row r="356" spans="4:138">
      <c r="D356"/>
      <c r="E356" s="46"/>
      <c r="F356" s="61"/>
      <c r="G356"/>
      <c r="H356"/>
      <c r="I356"/>
      <c r="J356"/>
      <c r="K356" s="47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</row>
    <row r="357" spans="4:138">
      <c r="D357"/>
      <c r="E357" s="46"/>
      <c r="F357" s="61"/>
      <c r="G357"/>
      <c r="H357"/>
      <c r="I357"/>
      <c r="J357"/>
      <c r="K357" s="47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</row>
    <row r="358" spans="4:138">
      <c r="D358"/>
      <c r="E358" s="46"/>
      <c r="F358" s="61"/>
      <c r="G358"/>
      <c r="H358"/>
      <c r="I358"/>
      <c r="J358"/>
      <c r="K358" s="47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</row>
    <row r="359" spans="4:138">
      <c r="D359"/>
      <c r="E359" s="46"/>
      <c r="F359" s="61"/>
      <c r="G359"/>
      <c r="H359"/>
      <c r="I359"/>
      <c r="J359"/>
      <c r="K359" s="47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</row>
    <row r="360" spans="4:138">
      <c r="D360"/>
      <c r="E360" s="46"/>
      <c r="F360" s="61"/>
      <c r="G360"/>
      <c r="H360"/>
      <c r="I360"/>
      <c r="J360"/>
      <c r="K360" s="47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</row>
    <row r="361" spans="4:138">
      <c r="D361"/>
      <c r="E361" s="46"/>
      <c r="F361" s="61"/>
      <c r="G361"/>
      <c r="H361"/>
      <c r="I361"/>
      <c r="J361"/>
      <c r="K361" s="47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</row>
    <row r="362" spans="4:138">
      <c r="D362"/>
      <c r="E362" s="46"/>
      <c r="F362" s="61"/>
      <c r="G362"/>
      <c r="H362"/>
      <c r="I362"/>
      <c r="J362"/>
      <c r="K362" s="47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</row>
    <row r="363" spans="4:138">
      <c r="D363"/>
      <c r="E363" s="46"/>
      <c r="F363" s="61"/>
      <c r="G363"/>
      <c r="H363"/>
      <c r="I363"/>
      <c r="J363"/>
      <c r="K363" s="47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</row>
    <row r="364" spans="4:138">
      <c r="D364"/>
      <c r="E364" s="46"/>
      <c r="F364" s="61"/>
      <c r="G364"/>
      <c r="H364"/>
      <c r="I364"/>
      <c r="J364"/>
      <c r="K364" s="47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</row>
    <row r="365" spans="4:138">
      <c r="D365"/>
      <c r="E365" s="46"/>
      <c r="F365" s="61"/>
      <c r="G365"/>
      <c r="H365"/>
      <c r="I365"/>
      <c r="J365"/>
      <c r="K365" s="47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</row>
    <row r="366" spans="4:138">
      <c r="D366"/>
      <c r="E366" s="46"/>
      <c r="F366" s="61"/>
      <c r="G366"/>
      <c r="H366"/>
      <c r="I366"/>
      <c r="J366"/>
      <c r="K366" s="47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</row>
    <row r="367" spans="4:138">
      <c r="D367"/>
      <c r="E367" s="46"/>
      <c r="F367" s="61"/>
      <c r="G367"/>
      <c r="H367"/>
      <c r="I367"/>
      <c r="J367"/>
      <c r="K367" s="47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</row>
    <row r="368" spans="4:138">
      <c r="D368"/>
      <c r="E368" s="46"/>
      <c r="F368" s="61"/>
      <c r="G368"/>
      <c r="H368"/>
      <c r="I368"/>
      <c r="J368"/>
      <c r="K368" s="47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</row>
    <row r="369" spans="4:138">
      <c r="D369"/>
      <c r="E369" s="46"/>
      <c r="F369" s="61"/>
      <c r="G369"/>
      <c r="H369"/>
      <c r="I369"/>
      <c r="J369"/>
      <c r="K369" s="47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</row>
    <row r="370" spans="4:138">
      <c r="D370"/>
      <c r="E370" s="46"/>
      <c r="F370" s="61"/>
      <c r="G370"/>
      <c r="H370"/>
      <c r="I370"/>
      <c r="J370"/>
      <c r="K370" s="47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</row>
    <row r="371" spans="4:138">
      <c r="D371"/>
      <c r="E371" s="46"/>
      <c r="F371" s="61"/>
      <c r="G371"/>
      <c r="H371"/>
      <c r="I371"/>
      <c r="J371"/>
      <c r="K371" s="47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</row>
    <row r="372" spans="4:138">
      <c r="D372"/>
      <c r="E372" s="46"/>
      <c r="F372" s="61"/>
      <c r="G372"/>
      <c r="H372"/>
      <c r="I372"/>
      <c r="J372"/>
      <c r="K372" s="47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</row>
    <row r="373" spans="4:138">
      <c r="D373"/>
      <c r="E373" s="46"/>
      <c r="F373" s="61"/>
      <c r="G373"/>
      <c r="H373"/>
      <c r="I373"/>
      <c r="J373"/>
      <c r="K373" s="47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</row>
    <row r="374" spans="4:138">
      <c r="D374"/>
      <c r="E374" s="46"/>
      <c r="F374" s="61"/>
      <c r="G374"/>
      <c r="H374"/>
      <c r="I374"/>
      <c r="J374"/>
      <c r="K374" s="47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</row>
    <row r="375" spans="4:138">
      <c r="D375"/>
      <c r="E375" s="46"/>
      <c r="F375" s="61"/>
      <c r="G375"/>
      <c r="H375"/>
      <c r="I375"/>
      <c r="J375"/>
      <c r="K375" s="47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</row>
    <row r="376" spans="4:138">
      <c r="D376"/>
      <c r="E376" s="46"/>
      <c r="F376" s="61"/>
      <c r="G376"/>
      <c r="H376"/>
      <c r="I376"/>
      <c r="J376"/>
      <c r="K376" s="47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</row>
    <row r="377" spans="4:138">
      <c r="D377"/>
      <c r="E377" s="46"/>
      <c r="F377" s="61"/>
      <c r="G377"/>
      <c r="H377"/>
      <c r="I377"/>
      <c r="J377"/>
      <c r="K377" s="47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</row>
    <row r="378" spans="4:138">
      <c r="D378"/>
      <c r="E378" s="46"/>
      <c r="F378" s="61"/>
      <c r="G378"/>
      <c r="H378"/>
      <c r="I378"/>
      <c r="J378"/>
      <c r="K378" s="47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</row>
    <row r="379" spans="4:138">
      <c r="D379"/>
      <c r="E379" s="46"/>
      <c r="F379" s="61"/>
      <c r="G379"/>
      <c r="H379"/>
      <c r="I379"/>
      <c r="J379"/>
      <c r="K379" s="47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</row>
    <row r="380" spans="4:138">
      <c r="D380"/>
      <c r="E380" s="46"/>
      <c r="F380" s="61"/>
      <c r="G380"/>
      <c r="H380"/>
      <c r="I380"/>
      <c r="J380"/>
      <c r="K380" s="47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</row>
    <row r="381" spans="4:138">
      <c r="D381"/>
      <c r="E381" s="46"/>
      <c r="F381" s="61"/>
      <c r="G381"/>
      <c r="H381"/>
      <c r="I381"/>
      <c r="J381"/>
      <c r="K381" s="47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</row>
    <row r="382" spans="4:138">
      <c r="D382"/>
      <c r="E382" s="46"/>
      <c r="F382" s="61"/>
      <c r="G382"/>
      <c r="H382"/>
      <c r="I382"/>
      <c r="J382"/>
      <c r="K382" s="47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</row>
    <row r="383" spans="4:138">
      <c r="D383"/>
      <c r="E383" s="46"/>
      <c r="F383" s="61"/>
      <c r="G383"/>
      <c r="H383"/>
      <c r="I383"/>
      <c r="J383"/>
      <c r="K383" s="47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</row>
    <row r="384" spans="4:138">
      <c r="D384"/>
      <c r="E384" s="46"/>
      <c r="F384" s="61"/>
      <c r="G384"/>
      <c r="H384"/>
      <c r="I384"/>
      <c r="J384"/>
      <c r="K384" s="47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</row>
    <row r="385" spans="4:138">
      <c r="D385"/>
      <c r="E385" s="46"/>
      <c r="F385" s="61"/>
      <c r="G385"/>
      <c r="H385"/>
      <c r="I385"/>
      <c r="J385"/>
      <c r="K385" s="47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</row>
    <row r="386" spans="4:138">
      <c r="D386"/>
      <c r="E386" s="46"/>
      <c r="F386" s="61"/>
      <c r="G386"/>
      <c r="H386"/>
      <c r="I386"/>
      <c r="J386"/>
      <c r="K386" s="47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</row>
    <row r="387" spans="4:138">
      <c r="D387"/>
      <c r="E387" s="46"/>
      <c r="F387" s="61"/>
      <c r="G387"/>
      <c r="H387"/>
      <c r="I387"/>
      <c r="J387"/>
      <c r="K387" s="47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</row>
    <row r="388" spans="4:138">
      <c r="D388"/>
      <c r="E388" s="46"/>
      <c r="F388" s="61"/>
      <c r="G388"/>
      <c r="H388"/>
      <c r="I388"/>
      <c r="J388"/>
      <c r="K388" s="47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</row>
    <row r="389" spans="4:138">
      <c r="D389"/>
      <c r="E389" s="46"/>
      <c r="F389" s="61"/>
      <c r="G389"/>
      <c r="H389"/>
      <c r="I389"/>
      <c r="J389"/>
      <c r="K389" s="47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</row>
    <row r="390" spans="4:138">
      <c r="D390"/>
      <c r="E390" s="46"/>
      <c r="F390" s="61"/>
      <c r="G390"/>
      <c r="H390"/>
      <c r="I390"/>
      <c r="J390"/>
      <c r="K390" s="47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</row>
    <row r="391" spans="4:138">
      <c r="D391"/>
      <c r="E391" s="46"/>
      <c r="F391" s="61"/>
      <c r="G391"/>
      <c r="H391"/>
      <c r="I391"/>
      <c r="J391"/>
      <c r="K391" s="47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</row>
    <row r="392" spans="4:138">
      <c r="D392"/>
      <c r="E392" s="46"/>
      <c r="F392" s="61"/>
      <c r="G392"/>
      <c r="H392"/>
      <c r="I392"/>
      <c r="J392"/>
      <c r="K392" s="47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</row>
    <row r="393" spans="4:138">
      <c r="D393"/>
      <c r="E393" s="46"/>
      <c r="F393" s="61"/>
      <c r="G393"/>
      <c r="H393"/>
      <c r="I393"/>
      <c r="J393"/>
      <c r="K393" s="47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</row>
    <row r="394" spans="4:138">
      <c r="D394"/>
      <c r="E394" s="46"/>
      <c r="F394" s="61"/>
      <c r="G394"/>
      <c r="H394"/>
      <c r="I394"/>
      <c r="J394"/>
      <c r="K394" s="47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</row>
    <row r="395" spans="4:138">
      <c r="D395"/>
      <c r="E395" s="46"/>
      <c r="F395" s="61"/>
      <c r="G395"/>
      <c r="H395"/>
      <c r="I395"/>
      <c r="J395"/>
      <c r="K395" s="47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</row>
    <row r="396" spans="4:138">
      <c r="D396"/>
      <c r="E396" s="46"/>
      <c r="F396" s="61"/>
      <c r="G396"/>
      <c r="H396"/>
      <c r="I396"/>
      <c r="J396"/>
      <c r="K396" s="47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</row>
    <row r="397" spans="4:138">
      <c r="D397"/>
      <c r="E397" s="46"/>
      <c r="F397" s="61"/>
      <c r="G397"/>
      <c r="H397"/>
      <c r="I397"/>
      <c r="J397"/>
      <c r="K397" s="47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</row>
    <row r="398" spans="4:138">
      <c r="D398"/>
      <c r="E398" s="46"/>
      <c r="F398" s="61"/>
      <c r="G398"/>
      <c r="H398"/>
      <c r="I398"/>
      <c r="J398"/>
      <c r="K398" s="47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</row>
    <row r="399" spans="4:138">
      <c r="D399"/>
      <c r="E399" s="46"/>
      <c r="F399" s="61"/>
      <c r="G399"/>
      <c r="H399"/>
      <c r="I399"/>
      <c r="J399"/>
      <c r="K399" s="47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</row>
    <row r="400" spans="4:138">
      <c r="D400"/>
      <c r="E400" s="46"/>
      <c r="F400" s="61"/>
      <c r="G400"/>
      <c r="H400"/>
      <c r="I400"/>
      <c r="J400"/>
      <c r="K400" s="47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</row>
    <row r="401" spans="4:138">
      <c r="D401"/>
      <c r="E401" s="46"/>
      <c r="F401" s="61"/>
      <c r="G401"/>
      <c r="H401"/>
      <c r="I401"/>
      <c r="J401"/>
      <c r="K401" s="47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</row>
    <row r="402" spans="4:138">
      <c r="D402"/>
      <c r="E402" s="46"/>
      <c r="F402" s="61"/>
      <c r="G402"/>
      <c r="H402"/>
      <c r="I402"/>
      <c r="J402"/>
      <c r="K402" s="47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</row>
    <row r="403" spans="4:138">
      <c r="D403"/>
      <c r="E403" s="46"/>
      <c r="F403" s="61"/>
      <c r="G403"/>
      <c r="H403"/>
      <c r="I403"/>
      <c r="J403"/>
      <c r="K403" s="47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</row>
    <row r="404" spans="4:138">
      <c r="D404"/>
      <c r="E404" s="46"/>
      <c r="F404" s="61"/>
      <c r="G404"/>
      <c r="H404"/>
      <c r="I404"/>
      <c r="J404"/>
      <c r="K404" s="47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</row>
    <row r="405" spans="4:138">
      <c r="D405"/>
      <c r="E405" s="46"/>
      <c r="F405" s="61"/>
      <c r="G405"/>
      <c r="H405"/>
      <c r="I405"/>
      <c r="J405"/>
      <c r="K405" s="47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</row>
    <row r="406" spans="4:138">
      <c r="D406"/>
      <c r="E406" s="46"/>
      <c r="F406" s="61"/>
      <c r="G406"/>
      <c r="H406"/>
      <c r="I406"/>
      <c r="J406"/>
      <c r="K406" s="47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</row>
    <row r="407" spans="4:138">
      <c r="D407"/>
      <c r="E407" s="46"/>
      <c r="F407" s="61"/>
      <c r="G407"/>
      <c r="H407"/>
      <c r="I407"/>
      <c r="J407"/>
      <c r="K407" s="47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</row>
    <row r="408" spans="4:138">
      <c r="D408"/>
      <c r="E408" s="46"/>
      <c r="F408" s="61"/>
      <c r="G408"/>
      <c r="H408"/>
      <c r="I408"/>
      <c r="J408"/>
      <c r="K408" s="47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</row>
    <row r="409" spans="4:138">
      <c r="D409"/>
      <c r="E409" s="46"/>
      <c r="F409" s="61"/>
      <c r="G409"/>
      <c r="H409"/>
      <c r="I409"/>
      <c r="J409"/>
      <c r="K409" s="47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</row>
    <row r="410" spans="4:138">
      <c r="D410"/>
      <c r="E410" s="46"/>
      <c r="F410" s="61"/>
      <c r="G410"/>
      <c r="H410"/>
      <c r="I410"/>
      <c r="J410"/>
      <c r="K410" s="47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</row>
    <row r="411" spans="4:138">
      <c r="D411"/>
      <c r="E411" s="46"/>
      <c r="F411" s="61"/>
      <c r="G411"/>
      <c r="H411"/>
      <c r="I411"/>
      <c r="J411"/>
      <c r="K411" s="47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</row>
    <row r="412" spans="4:138">
      <c r="D412"/>
      <c r="E412" s="46"/>
      <c r="F412" s="61"/>
      <c r="G412"/>
      <c r="H412"/>
      <c r="I412"/>
      <c r="J412"/>
      <c r="K412" s="47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</row>
    <row r="413" spans="4:138">
      <c r="D413"/>
      <c r="E413" s="46"/>
      <c r="F413" s="61"/>
      <c r="G413"/>
      <c r="H413"/>
      <c r="I413"/>
      <c r="J413"/>
      <c r="K413" s="47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</row>
    <row r="414" spans="4:138">
      <c r="D414"/>
      <c r="E414" s="46"/>
      <c r="F414" s="61"/>
      <c r="G414"/>
      <c r="H414"/>
      <c r="I414"/>
      <c r="J414"/>
      <c r="K414" s="47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</row>
    <row r="415" spans="4:138">
      <c r="D415"/>
      <c r="E415" s="46"/>
      <c r="F415" s="61"/>
      <c r="G415"/>
      <c r="H415"/>
      <c r="I415"/>
      <c r="J415"/>
      <c r="K415" s="47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</row>
    <row r="416" spans="4:138">
      <c r="D416"/>
      <c r="E416" s="46"/>
      <c r="F416" s="61"/>
      <c r="G416"/>
      <c r="H416"/>
      <c r="I416"/>
      <c r="J416"/>
      <c r="K416" s="47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</row>
    <row r="417" spans="4:138">
      <c r="D417"/>
      <c r="E417" s="46"/>
      <c r="F417" s="61"/>
      <c r="G417"/>
      <c r="H417"/>
      <c r="I417"/>
      <c r="J417"/>
      <c r="K417" s="47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</row>
    <row r="418" spans="4:138">
      <c r="D418"/>
      <c r="E418" s="46"/>
      <c r="F418" s="61"/>
      <c r="G418"/>
      <c r="H418"/>
      <c r="I418"/>
      <c r="J418"/>
      <c r="K418" s="47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</row>
    <row r="419" spans="4:138">
      <c r="D419"/>
      <c r="E419" s="46"/>
      <c r="F419" s="61"/>
      <c r="G419"/>
      <c r="H419"/>
      <c r="I419"/>
      <c r="J419"/>
      <c r="K419" s="47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</row>
    <row r="420" spans="4:138">
      <c r="D420"/>
      <c r="E420" s="46"/>
      <c r="F420" s="61"/>
      <c r="G420"/>
      <c r="H420"/>
      <c r="I420"/>
      <c r="J420"/>
      <c r="K420" s="47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</row>
    <row r="421" spans="4:138">
      <c r="D421"/>
      <c r="E421" s="46"/>
      <c r="F421" s="61"/>
      <c r="G421"/>
      <c r="H421"/>
      <c r="I421"/>
      <c r="J421"/>
      <c r="K421" s="47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</row>
    <row r="422" spans="4:138">
      <c r="D422"/>
      <c r="E422" s="46"/>
      <c r="F422" s="61"/>
      <c r="G422"/>
      <c r="H422"/>
      <c r="I422"/>
      <c r="J422"/>
      <c r="K422" s="47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</row>
    <row r="423" spans="4:138">
      <c r="D423"/>
      <c r="E423" s="46"/>
      <c r="F423" s="61"/>
      <c r="G423"/>
      <c r="H423"/>
      <c r="I423"/>
      <c r="J423"/>
      <c r="K423" s="47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</row>
    <row r="424" spans="4:138">
      <c r="D424"/>
      <c r="E424" s="46"/>
      <c r="F424" s="61"/>
      <c r="G424"/>
      <c r="H424"/>
      <c r="I424"/>
      <c r="J424"/>
      <c r="K424" s="47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</row>
    <row r="425" spans="4:138">
      <c r="D425"/>
      <c r="E425" s="46"/>
      <c r="F425" s="61"/>
      <c r="G425"/>
      <c r="H425"/>
      <c r="I425"/>
      <c r="J425"/>
      <c r="K425" s="47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</row>
    <row r="426" spans="4:138">
      <c r="D426"/>
      <c r="E426" s="46"/>
      <c r="F426" s="61"/>
      <c r="G426"/>
      <c r="H426"/>
      <c r="I426"/>
      <c r="J426"/>
      <c r="K426" s="47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</row>
    <row r="427" spans="4:138">
      <c r="D427"/>
      <c r="E427" s="46"/>
      <c r="F427" s="61"/>
      <c r="G427"/>
      <c r="H427"/>
      <c r="I427"/>
      <c r="J427"/>
      <c r="K427" s="47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</row>
    <row r="428" spans="4:138">
      <c r="D428"/>
      <c r="E428" s="46"/>
      <c r="F428" s="61"/>
      <c r="G428"/>
      <c r="H428"/>
      <c r="I428"/>
      <c r="J428"/>
      <c r="K428" s="47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</row>
    <row r="429" spans="4:138">
      <c r="D429"/>
      <c r="E429" s="46"/>
      <c r="F429" s="61"/>
      <c r="G429"/>
      <c r="H429"/>
      <c r="I429"/>
      <c r="J429"/>
      <c r="K429" s="47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</row>
    <row r="430" spans="4:138">
      <c r="D430"/>
      <c r="E430" s="46"/>
      <c r="F430" s="61"/>
      <c r="G430"/>
      <c r="H430"/>
      <c r="I430"/>
      <c r="J430"/>
      <c r="K430" s="47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</row>
    <row r="431" spans="4:138">
      <c r="D431"/>
      <c r="E431" s="46"/>
      <c r="F431" s="61"/>
      <c r="G431"/>
      <c r="H431"/>
      <c r="I431"/>
      <c r="J431"/>
      <c r="K431" s="47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</row>
    <row r="432" spans="4:138">
      <c r="D432"/>
      <c r="E432" s="46"/>
      <c r="F432" s="61"/>
      <c r="G432"/>
      <c r="H432"/>
      <c r="I432"/>
      <c r="J432"/>
      <c r="K432" s="47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</row>
    <row r="433" spans="4:138">
      <c r="D433"/>
      <c r="E433" s="46"/>
      <c r="F433" s="61"/>
      <c r="G433"/>
      <c r="H433"/>
      <c r="I433"/>
      <c r="J433"/>
      <c r="K433" s="47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</row>
    <row r="434" spans="4:138">
      <c r="D434"/>
      <c r="E434" s="46"/>
      <c r="F434" s="61"/>
      <c r="G434"/>
      <c r="H434"/>
      <c r="I434"/>
      <c r="J434"/>
      <c r="K434" s="47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</row>
    <row r="435" spans="4:138">
      <c r="D435"/>
      <c r="E435" s="46"/>
      <c r="F435" s="61"/>
      <c r="G435"/>
      <c r="H435"/>
      <c r="I435"/>
      <c r="J435"/>
      <c r="K435" s="47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</row>
    <row r="436" spans="4:138">
      <c r="D436"/>
      <c r="E436" s="46"/>
      <c r="F436" s="61"/>
      <c r="G436"/>
      <c r="H436"/>
      <c r="I436"/>
      <c r="J436"/>
      <c r="K436" s="47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</row>
    <row r="437" spans="4:138">
      <c r="D437"/>
      <c r="E437" s="46"/>
      <c r="F437" s="61"/>
      <c r="G437"/>
      <c r="H437"/>
      <c r="I437"/>
      <c r="J437"/>
      <c r="K437" s="47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</row>
    <row r="438" spans="4:138">
      <c r="D438"/>
      <c r="E438" s="46"/>
      <c r="F438" s="61"/>
      <c r="G438"/>
      <c r="H438"/>
      <c r="I438"/>
      <c r="J438"/>
      <c r="K438" s="47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</row>
    <row r="439" spans="4:138">
      <c r="D439"/>
      <c r="E439" s="46"/>
      <c r="F439" s="61"/>
      <c r="G439"/>
      <c r="H439"/>
      <c r="I439"/>
      <c r="J439"/>
      <c r="K439" s="47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</row>
    <row r="440" spans="4:138">
      <c r="D440"/>
      <c r="E440" s="46"/>
      <c r="F440" s="61"/>
      <c r="G440"/>
      <c r="H440"/>
      <c r="I440"/>
      <c r="J440"/>
      <c r="K440" s="47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</row>
    <row r="441" spans="4:138">
      <c r="D441"/>
      <c r="E441" s="46"/>
      <c r="F441" s="61"/>
      <c r="G441"/>
      <c r="H441"/>
      <c r="I441"/>
      <c r="J441"/>
      <c r="K441" s="47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</row>
    <row r="442" spans="4:138">
      <c r="D442"/>
      <c r="E442" s="46"/>
      <c r="F442" s="61"/>
      <c r="G442"/>
      <c r="H442"/>
      <c r="I442"/>
      <c r="J442"/>
      <c r="K442" s="47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</row>
    <row r="443" spans="4:138">
      <c r="D443"/>
      <c r="E443" s="46"/>
      <c r="F443" s="61"/>
      <c r="G443"/>
      <c r="H443"/>
      <c r="I443"/>
      <c r="J443"/>
      <c r="K443" s="47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</row>
    <row r="444" spans="4:138">
      <c r="D444"/>
      <c r="E444" s="46"/>
      <c r="F444" s="61"/>
      <c r="G444"/>
      <c r="H444"/>
      <c r="I444"/>
      <c r="J444"/>
      <c r="K444" s="47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</row>
    <row r="445" spans="4:138">
      <c r="D445"/>
      <c r="E445" s="46"/>
      <c r="F445" s="61"/>
      <c r="G445"/>
      <c r="H445"/>
      <c r="I445"/>
      <c r="J445"/>
      <c r="K445" s="47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</row>
    <row r="446" spans="4:138">
      <c r="D446"/>
      <c r="E446" s="46"/>
      <c r="F446" s="61"/>
      <c r="G446"/>
      <c r="H446"/>
      <c r="I446"/>
      <c r="J446"/>
      <c r="K446" s="47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</row>
    <row r="447" spans="4:138">
      <c r="D447"/>
      <c r="E447" s="46"/>
      <c r="F447" s="61"/>
      <c r="G447"/>
      <c r="H447"/>
      <c r="I447"/>
      <c r="J447"/>
      <c r="K447" s="47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</row>
    <row r="448" spans="4:138">
      <c r="D448"/>
      <c r="E448" s="46"/>
      <c r="F448" s="61"/>
      <c r="G448"/>
      <c r="H448"/>
      <c r="I448"/>
      <c r="J448"/>
      <c r="K448" s="47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</row>
    <row r="449" spans="4:138">
      <c r="D449"/>
      <c r="E449" s="46"/>
      <c r="F449" s="61"/>
      <c r="G449"/>
      <c r="H449"/>
      <c r="I449"/>
      <c r="J449"/>
      <c r="K449" s="47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</row>
    <row r="450" spans="4:138">
      <c r="D450"/>
      <c r="E450" s="46"/>
      <c r="F450" s="61"/>
      <c r="G450"/>
      <c r="H450"/>
      <c r="I450"/>
      <c r="J450"/>
      <c r="K450" s="47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</row>
    <row r="451" spans="4:138">
      <c r="D451"/>
      <c r="E451" s="46"/>
      <c r="F451" s="61"/>
      <c r="G451"/>
      <c r="H451"/>
      <c r="I451"/>
      <c r="J451"/>
      <c r="K451" s="47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</row>
    <row r="452" spans="4:138">
      <c r="D452"/>
      <c r="E452" s="46"/>
      <c r="F452" s="61"/>
      <c r="G452"/>
      <c r="H452"/>
      <c r="I452"/>
      <c r="J452"/>
      <c r="K452" s="47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</row>
    <row r="453" spans="4:138">
      <c r="D453"/>
      <c r="E453" s="46"/>
      <c r="F453" s="61"/>
      <c r="G453"/>
      <c r="H453"/>
      <c r="I453"/>
      <c r="J453"/>
      <c r="K453" s="47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</row>
    <row r="454" spans="4:138">
      <c r="D454"/>
      <c r="E454" s="46"/>
      <c r="F454" s="61"/>
      <c r="G454"/>
      <c r="H454"/>
      <c r="I454"/>
      <c r="J454"/>
      <c r="K454" s="47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</row>
    <row r="455" spans="4:138">
      <c r="D455"/>
      <c r="E455" s="46"/>
      <c r="F455" s="61"/>
      <c r="G455"/>
      <c r="H455"/>
      <c r="I455"/>
      <c r="J455"/>
      <c r="K455" s="47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</row>
    <row r="456" spans="4:138">
      <c r="D456"/>
      <c r="E456" s="46"/>
      <c r="F456" s="61"/>
      <c r="G456"/>
      <c r="H456"/>
      <c r="I456"/>
      <c r="J456"/>
      <c r="K456" s="47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</row>
    <row r="457" spans="4:138">
      <c r="D457"/>
      <c r="E457" s="46"/>
      <c r="F457" s="61"/>
      <c r="G457"/>
      <c r="H457"/>
      <c r="I457"/>
      <c r="J457"/>
      <c r="K457" s="47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</row>
    <row r="458" spans="4:138">
      <c r="D458"/>
      <c r="E458" s="46"/>
      <c r="F458" s="61"/>
      <c r="G458"/>
      <c r="H458"/>
      <c r="I458"/>
      <c r="J458"/>
      <c r="K458" s="47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</row>
    <row r="459" spans="4:138">
      <c r="D459"/>
      <c r="E459" s="46"/>
      <c r="F459" s="61"/>
      <c r="G459"/>
      <c r="H459"/>
      <c r="I459"/>
      <c r="J459"/>
      <c r="K459" s="47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</row>
    <row r="460" spans="4:138">
      <c r="D460"/>
      <c r="E460" s="46"/>
      <c r="F460" s="61"/>
      <c r="G460"/>
      <c r="H460"/>
      <c r="I460"/>
      <c r="J460"/>
      <c r="K460" s="47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</row>
    <row r="461" spans="4:138">
      <c r="D461"/>
      <c r="E461" s="46"/>
      <c r="F461" s="61"/>
      <c r="G461"/>
      <c r="H461"/>
      <c r="I461"/>
      <c r="J461"/>
      <c r="K461" s="47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</row>
    <row r="462" spans="4:138">
      <c r="D462"/>
      <c r="E462" s="46"/>
      <c r="F462" s="61"/>
      <c r="G462"/>
      <c r="H462"/>
      <c r="I462"/>
      <c r="J462"/>
      <c r="K462" s="47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</row>
    <row r="463" spans="4:138">
      <c r="D463"/>
      <c r="E463" s="46"/>
      <c r="F463" s="61"/>
      <c r="G463"/>
      <c r="H463"/>
      <c r="I463"/>
      <c r="J463"/>
      <c r="K463" s="47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</row>
    <row r="464" spans="4:138">
      <c r="D464"/>
      <c r="E464" s="46"/>
      <c r="F464" s="61"/>
      <c r="G464"/>
      <c r="H464"/>
      <c r="I464"/>
      <c r="J464"/>
      <c r="K464" s="47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</row>
    <row r="465" spans="4:138">
      <c r="D465"/>
      <c r="E465" s="46"/>
      <c r="F465" s="61"/>
      <c r="G465"/>
      <c r="H465"/>
      <c r="I465"/>
      <c r="J465"/>
      <c r="K465" s="47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</row>
    <row r="466" spans="4:138">
      <c r="D466"/>
      <c r="E466" s="46"/>
      <c r="F466" s="61"/>
      <c r="G466"/>
      <c r="H466"/>
      <c r="I466"/>
      <c r="J466"/>
      <c r="K466" s="47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</row>
    <row r="467" spans="4:138">
      <c r="D467"/>
      <c r="E467" s="46"/>
      <c r="F467" s="61"/>
      <c r="G467"/>
      <c r="H467"/>
      <c r="I467"/>
      <c r="J467"/>
      <c r="K467" s="47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</row>
    <row r="468" spans="4:138">
      <c r="D468"/>
      <c r="E468" s="46"/>
      <c r="F468" s="61"/>
      <c r="G468"/>
      <c r="H468"/>
      <c r="I468"/>
      <c r="J468"/>
      <c r="K468" s="47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</row>
    <row r="469" spans="4:138">
      <c r="D469"/>
      <c r="E469" s="46"/>
      <c r="F469" s="61"/>
      <c r="G469"/>
      <c r="H469"/>
      <c r="I469"/>
      <c r="J469"/>
      <c r="K469" s="47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</row>
    <row r="470" spans="4:138">
      <c r="D470"/>
      <c r="E470" s="46"/>
      <c r="F470" s="61"/>
      <c r="G470"/>
      <c r="H470"/>
      <c r="I470"/>
      <c r="J470"/>
      <c r="K470" s="47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</row>
    <row r="471" spans="4:138">
      <c r="D471"/>
      <c r="E471" s="46"/>
      <c r="F471" s="61"/>
      <c r="G471"/>
      <c r="H471"/>
      <c r="I471"/>
      <c r="J471"/>
      <c r="K471" s="47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</row>
    <row r="472" spans="4:138">
      <c r="D472"/>
      <c r="E472" s="46"/>
      <c r="F472" s="61"/>
      <c r="G472"/>
      <c r="H472"/>
      <c r="I472"/>
      <c r="J472"/>
      <c r="K472" s="47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</row>
    <row r="473" spans="4:138">
      <c r="D473"/>
      <c r="E473" s="46"/>
      <c r="F473" s="61"/>
      <c r="G473"/>
      <c r="H473"/>
      <c r="I473"/>
      <c r="J473"/>
      <c r="K473" s="47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</row>
    <row r="474" spans="4:138">
      <c r="D474"/>
      <c r="E474" s="46"/>
      <c r="F474" s="61"/>
      <c r="G474"/>
      <c r="H474"/>
      <c r="I474"/>
      <c r="J474"/>
      <c r="K474" s="47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</row>
    <row r="475" spans="4:138">
      <c r="D475"/>
      <c r="E475" s="46"/>
      <c r="F475" s="61"/>
      <c r="G475"/>
      <c r="H475"/>
      <c r="I475"/>
      <c r="J475"/>
      <c r="K475" s="47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</row>
    <row r="476" spans="4:138">
      <c r="D476"/>
      <c r="E476" s="46"/>
      <c r="F476" s="61"/>
      <c r="G476"/>
      <c r="H476"/>
      <c r="I476"/>
      <c r="J476"/>
      <c r="K476" s="47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</row>
    <row r="477" spans="4:138">
      <c r="D477"/>
      <c r="E477" s="46"/>
      <c r="F477" s="61"/>
      <c r="G477"/>
      <c r="H477"/>
      <c r="I477"/>
      <c r="J477"/>
      <c r="K477" s="47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</row>
    <row r="478" spans="4:138">
      <c r="D478"/>
      <c r="E478" s="46"/>
      <c r="F478" s="61"/>
      <c r="G478"/>
      <c r="H478"/>
      <c r="I478"/>
      <c r="J478"/>
      <c r="K478" s="47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</row>
    <row r="479" spans="4:138">
      <c r="D479"/>
      <c r="E479" s="46"/>
      <c r="F479" s="61"/>
      <c r="G479"/>
      <c r="H479"/>
      <c r="I479"/>
      <c r="J479"/>
      <c r="K479" s="47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</row>
    <row r="480" spans="4:138">
      <c r="D480"/>
      <c r="E480" s="46"/>
      <c r="F480" s="61"/>
      <c r="G480"/>
      <c r="H480"/>
      <c r="I480"/>
      <c r="J480"/>
      <c r="K480" s="47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</row>
    <row r="481" spans="4:138">
      <c r="D481"/>
      <c r="E481" s="46"/>
      <c r="F481" s="61"/>
      <c r="G481"/>
      <c r="H481"/>
      <c r="I481"/>
      <c r="J481"/>
      <c r="K481" s="47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</row>
    <row r="482" spans="4:138">
      <c r="D482"/>
      <c r="E482" s="46"/>
      <c r="F482" s="61"/>
      <c r="G482"/>
      <c r="H482"/>
      <c r="I482"/>
      <c r="J482"/>
      <c r="K482" s="47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</row>
    <row r="483" spans="4:138">
      <c r="D483"/>
      <c r="E483" s="46"/>
      <c r="F483" s="61"/>
      <c r="G483"/>
      <c r="H483"/>
      <c r="I483"/>
      <c r="J483"/>
      <c r="K483" s="47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</row>
    <row r="484" spans="4:138">
      <c r="D484"/>
      <c r="E484" s="46"/>
      <c r="F484" s="61"/>
      <c r="G484"/>
      <c r="H484"/>
      <c r="I484"/>
      <c r="J484"/>
      <c r="K484" s="47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</row>
    <row r="485" spans="4:138">
      <c r="D485"/>
      <c r="E485" s="46"/>
      <c r="F485" s="61"/>
      <c r="G485"/>
      <c r="H485"/>
      <c r="I485"/>
      <c r="J485"/>
      <c r="K485" s="47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</row>
    <row r="486" spans="4:138">
      <c r="D486"/>
      <c r="E486" s="46"/>
      <c r="F486" s="61"/>
      <c r="G486"/>
      <c r="H486"/>
      <c r="I486"/>
      <c r="J486"/>
      <c r="K486" s="47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</row>
    <row r="487" spans="4:138">
      <c r="D487"/>
      <c r="E487" s="46"/>
      <c r="F487" s="61"/>
      <c r="G487"/>
      <c r="H487"/>
      <c r="I487"/>
      <c r="J487"/>
      <c r="K487" s="47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</row>
    <row r="488" spans="4:138">
      <c r="D488"/>
      <c r="E488" s="46"/>
      <c r="F488" s="61"/>
      <c r="G488"/>
      <c r="H488"/>
      <c r="I488"/>
      <c r="J488"/>
      <c r="K488" s="47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</row>
    <row r="489" spans="4:138">
      <c r="D489"/>
      <c r="E489" s="46"/>
      <c r="F489" s="61"/>
      <c r="G489"/>
      <c r="H489"/>
      <c r="I489"/>
      <c r="J489"/>
      <c r="K489" s="47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</row>
    <row r="490" spans="4:138">
      <c r="D490"/>
      <c r="E490" s="46"/>
      <c r="F490" s="61"/>
      <c r="G490"/>
      <c r="H490"/>
      <c r="I490"/>
      <c r="J490"/>
      <c r="K490" s="47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</row>
    <row r="491" spans="4:138">
      <c r="D491"/>
      <c r="E491" s="46"/>
      <c r="F491" s="61"/>
      <c r="G491"/>
      <c r="H491"/>
      <c r="I491"/>
      <c r="J491"/>
      <c r="K491" s="47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</row>
    <row r="492" spans="4:138">
      <c r="D492"/>
      <c r="E492" s="46"/>
      <c r="F492" s="61"/>
      <c r="G492"/>
      <c r="H492"/>
      <c r="I492"/>
      <c r="J492"/>
      <c r="K492" s="47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</row>
    <row r="493" spans="4:138">
      <c r="D493"/>
      <c r="E493" s="46"/>
      <c r="F493" s="61"/>
      <c r="G493"/>
      <c r="H493"/>
      <c r="I493"/>
      <c r="J493"/>
      <c r="K493" s="47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</row>
    <row r="494" spans="4:138">
      <c r="D494"/>
      <c r="E494" s="46"/>
      <c r="F494" s="61"/>
      <c r="G494"/>
      <c r="H494"/>
      <c r="I494"/>
      <c r="J494"/>
      <c r="K494" s="47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</row>
    <row r="495" spans="4:138">
      <c r="D495"/>
      <c r="E495" s="46"/>
      <c r="F495" s="61"/>
      <c r="G495"/>
      <c r="H495"/>
      <c r="I495"/>
      <c r="J495"/>
      <c r="K495" s="47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</row>
    <row r="496" spans="4:138">
      <c r="D496"/>
      <c r="E496" s="46"/>
      <c r="F496" s="61"/>
      <c r="G496"/>
      <c r="H496"/>
      <c r="I496"/>
      <c r="J496"/>
      <c r="K496" s="47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</row>
    <row r="497" spans="4:138">
      <c r="D497"/>
      <c r="E497" s="46"/>
      <c r="F497" s="61"/>
      <c r="G497"/>
      <c r="H497"/>
      <c r="I497"/>
      <c r="J497"/>
      <c r="K497" s="47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</row>
    <row r="498" spans="4:138">
      <c r="D498"/>
      <c r="E498" s="46"/>
      <c r="F498" s="61"/>
      <c r="G498"/>
      <c r="H498"/>
      <c r="I498"/>
      <c r="J498"/>
      <c r="K498" s="47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</row>
    <row r="499" spans="4:138">
      <c r="D499"/>
      <c r="E499" s="46"/>
      <c r="F499" s="61"/>
      <c r="G499"/>
      <c r="H499"/>
      <c r="I499"/>
      <c r="J499"/>
      <c r="K499" s="47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</row>
    <row r="500" spans="4:138">
      <c r="D500"/>
      <c r="E500" s="46"/>
      <c r="F500" s="61"/>
      <c r="G500"/>
      <c r="H500"/>
      <c r="I500"/>
      <c r="J500"/>
      <c r="K500" s="47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</row>
    <row r="501" spans="4:138">
      <c r="D501"/>
      <c r="E501" s="46"/>
      <c r="F501" s="61"/>
      <c r="G501"/>
      <c r="H501"/>
      <c r="I501"/>
      <c r="J501"/>
      <c r="K501" s="47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</row>
    <row r="502" spans="4:138">
      <c r="D502"/>
      <c r="E502" s="46"/>
      <c r="F502" s="61"/>
      <c r="G502"/>
      <c r="H502"/>
      <c r="I502"/>
      <c r="J502"/>
      <c r="K502" s="47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</row>
    <row r="503" spans="4:138">
      <c r="D503"/>
      <c r="E503" s="46"/>
      <c r="F503" s="61"/>
      <c r="G503"/>
      <c r="H503"/>
      <c r="I503"/>
      <c r="J503"/>
      <c r="K503" s="47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</row>
    <row r="504" spans="4:138">
      <c r="D504"/>
      <c r="E504" s="46"/>
      <c r="F504" s="61"/>
      <c r="G504"/>
      <c r="H504"/>
      <c r="I504"/>
      <c r="J504"/>
      <c r="K504" s="47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</row>
    <row r="505" spans="4:138">
      <c r="D505"/>
      <c r="E505" s="46"/>
      <c r="F505" s="61"/>
      <c r="G505"/>
      <c r="H505"/>
      <c r="I505"/>
      <c r="J505"/>
      <c r="K505" s="47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</row>
    <row r="506" spans="4:138">
      <c r="D506"/>
      <c r="E506" s="46"/>
      <c r="F506" s="61"/>
      <c r="G506"/>
      <c r="H506"/>
      <c r="I506"/>
      <c r="J506"/>
      <c r="K506" s="47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</row>
    <row r="507" spans="4:138">
      <c r="D507"/>
      <c r="E507" s="46"/>
      <c r="F507" s="61"/>
      <c r="G507"/>
      <c r="H507"/>
      <c r="I507"/>
      <c r="J507"/>
      <c r="K507" s="47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</row>
    <row r="508" spans="4:138">
      <c r="D508"/>
      <c r="E508" s="46"/>
      <c r="F508" s="61"/>
      <c r="G508"/>
      <c r="H508"/>
      <c r="I508"/>
      <c r="J508"/>
      <c r="K508" s="47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</row>
    <row r="509" spans="4:138">
      <c r="D509"/>
      <c r="E509" s="46"/>
      <c r="F509" s="61"/>
      <c r="G509"/>
      <c r="H509"/>
      <c r="I509"/>
      <c r="J509"/>
      <c r="K509" s="47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</row>
    <row r="510" spans="4:138">
      <c r="D510"/>
      <c r="E510" s="46"/>
      <c r="F510" s="61"/>
      <c r="G510"/>
      <c r="H510"/>
      <c r="I510"/>
      <c r="J510"/>
      <c r="K510" s="47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</row>
    <row r="511" spans="4:138">
      <c r="D511"/>
      <c r="E511" s="46"/>
      <c r="F511" s="61"/>
      <c r="G511"/>
      <c r="H511"/>
      <c r="I511"/>
      <c r="J511"/>
      <c r="K511" s="47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</row>
    <row r="512" spans="4:138">
      <c r="D512"/>
      <c r="E512" s="46"/>
      <c r="F512" s="61"/>
      <c r="G512"/>
      <c r="H512"/>
      <c r="I512"/>
      <c r="J512"/>
      <c r="K512" s="47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</row>
    <row r="513" spans="4:138">
      <c r="D513"/>
      <c r="E513" s="46"/>
      <c r="F513" s="61"/>
      <c r="G513"/>
      <c r="H513"/>
      <c r="I513"/>
      <c r="J513"/>
      <c r="K513" s="47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</row>
    <row r="514" spans="4:138">
      <c r="D514"/>
      <c r="E514" s="46"/>
      <c r="F514" s="61"/>
      <c r="G514"/>
      <c r="H514"/>
      <c r="I514"/>
      <c r="J514"/>
      <c r="K514" s="47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</row>
    <row r="515" spans="4:138">
      <c r="D515"/>
      <c r="E515" s="46"/>
      <c r="F515" s="61"/>
      <c r="G515"/>
      <c r="H515"/>
      <c r="I515"/>
      <c r="J515"/>
      <c r="K515" s="47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</row>
    <row r="516" spans="4:138">
      <c r="D516"/>
      <c r="E516" s="46"/>
      <c r="F516" s="61"/>
      <c r="G516"/>
      <c r="H516"/>
      <c r="I516"/>
      <c r="J516"/>
      <c r="K516" s="47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</row>
    <row r="517" spans="4:138">
      <c r="D517"/>
      <c r="E517" s="46"/>
      <c r="F517" s="61"/>
      <c r="G517"/>
      <c r="H517"/>
      <c r="I517"/>
      <c r="J517"/>
      <c r="K517" s="47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</row>
    <row r="518" spans="4:138">
      <c r="D518"/>
      <c r="E518" s="46"/>
      <c r="F518" s="61"/>
      <c r="G518"/>
      <c r="H518"/>
      <c r="I518"/>
      <c r="J518"/>
      <c r="K518" s="47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</row>
    <row r="519" spans="4:138">
      <c r="D519"/>
      <c r="E519" s="46"/>
      <c r="F519" s="61"/>
      <c r="G519"/>
      <c r="H519"/>
      <c r="I519"/>
      <c r="J519"/>
      <c r="K519" s="47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</row>
    <row r="520" spans="4:138">
      <c r="D520"/>
      <c r="E520" s="46"/>
      <c r="F520" s="61"/>
      <c r="G520"/>
      <c r="H520"/>
      <c r="I520"/>
      <c r="J520"/>
      <c r="K520" s="47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</row>
    <row r="521" spans="4:138">
      <c r="D521"/>
      <c r="E521" s="46"/>
      <c r="F521" s="61"/>
      <c r="G521"/>
      <c r="H521"/>
      <c r="I521"/>
      <c r="J521"/>
      <c r="K521" s="47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</row>
    <row r="522" spans="4:138">
      <c r="D522"/>
      <c r="E522" s="46"/>
      <c r="F522" s="61"/>
      <c r="G522"/>
      <c r="H522"/>
      <c r="I522"/>
      <c r="J522"/>
      <c r="K522" s="47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</row>
    <row r="523" spans="4:138">
      <c r="D523"/>
      <c r="E523" s="46"/>
      <c r="F523" s="61"/>
      <c r="G523"/>
      <c r="H523"/>
      <c r="I523"/>
      <c r="J523"/>
      <c r="K523" s="47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</row>
    <row r="524" spans="4:138">
      <c r="D524"/>
      <c r="E524" s="46"/>
      <c r="F524" s="61"/>
      <c r="G524"/>
      <c r="H524"/>
      <c r="I524"/>
      <c r="J524"/>
      <c r="K524" s="47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</row>
    <row r="525" spans="4:138">
      <c r="D525"/>
      <c r="E525" s="46"/>
      <c r="F525" s="61"/>
      <c r="G525"/>
      <c r="H525"/>
      <c r="I525"/>
      <c r="J525"/>
      <c r="K525" s="47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</row>
    <row r="526" spans="4:138">
      <c r="D526"/>
      <c r="E526" s="46"/>
      <c r="F526" s="61"/>
      <c r="G526"/>
      <c r="H526"/>
      <c r="I526"/>
      <c r="J526"/>
      <c r="K526" s="47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</row>
    <row r="527" spans="4:138">
      <c r="D527"/>
      <c r="E527" s="46"/>
      <c r="F527" s="61"/>
      <c r="G527"/>
      <c r="H527"/>
      <c r="I527"/>
      <c r="J527"/>
      <c r="K527" s="47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</row>
    <row r="528" spans="4:138">
      <c r="D528"/>
      <c r="E528" s="46"/>
      <c r="F528" s="61"/>
      <c r="G528"/>
      <c r="H528"/>
      <c r="I528"/>
      <c r="J528"/>
      <c r="K528" s="47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</row>
    <row r="529" spans="4:138">
      <c r="D529"/>
      <c r="E529" s="46"/>
      <c r="F529" s="61"/>
      <c r="G529"/>
      <c r="H529"/>
      <c r="I529"/>
      <c r="J529"/>
      <c r="K529" s="47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</row>
    <row r="530" spans="4:138">
      <c r="D530"/>
      <c r="E530" s="46"/>
      <c r="F530" s="61"/>
      <c r="G530"/>
      <c r="H530"/>
      <c r="I530"/>
      <c r="J530"/>
      <c r="K530" s="47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</row>
    <row r="531" spans="4:138">
      <c r="D531"/>
      <c r="E531" s="46"/>
      <c r="F531" s="61"/>
      <c r="G531"/>
      <c r="H531"/>
      <c r="I531"/>
      <c r="J531"/>
      <c r="K531" s="47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</row>
    <row r="532" spans="4:138">
      <c r="D532"/>
      <c r="E532" s="46"/>
      <c r="F532" s="61"/>
      <c r="G532"/>
      <c r="H532"/>
      <c r="I532"/>
      <c r="J532"/>
      <c r="K532" s="47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</row>
    <row r="533" spans="4:138">
      <c r="D533"/>
      <c r="E533" s="46"/>
      <c r="F533" s="61"/>
      <c r="G533"/>
      <c r="H533"/>
      <c r="I533"/>
      <c r="J533"/>
      <c r="K533" s="47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</row>
    <row r="534" spans="4:138">
      <c r="D534"/>
      <c r="E534" s="46"/>
      <c r="F534" s="61"/>
      <c r="G534"/>
      <c r="H534"/>
      <c r="I534"/>
      <c r="J534"/>
      <c r="K534" s="47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</row>
    <row r="535" spans="4:138">
      <c r="D535"/>
      <c r="E535" s="46"/>
      <c r="F535" s="61"/>
      <c r="G535"/>
      <c r="H535"/>
      <c r="I535"/>
      <c r="J535"/>
      <c r="K535" s="47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</row>
    <row r="536" spans="4:138">
      <c r="D536"/>
      <c r="E536" s="46"/>
      <c r="F536" s="61"/>
      <c r="G536"/>
      <c r="H536"/>
      <c r="I536"/>
      <c r="J536"/>
      <c r="K536" s="47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</row>
    <row r="537" spans="4:138">
      <c r="D537"/>
      <c r="E537" s="46"/>
      <c r="F537" s="61"/>
      <c r="G537"/>
      <c r="H537"/>
      <c r="I537"/>
      <c r="J537"/>
      <c r="K537" s="47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  <c r="BO537" s="115"/>
      <c r="BP537" s="115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</row>
    <row r="538" spans="4:138">
      <c r="D538"/>
      <c r="E538" s="46"/>
      <c r="F538" s="61"/>
      <c r="G538"/>
      <c r="H538"/>
      <c r="I538"/>
      <c r="J538"/>
      <c r="K538" s="47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  <c r="BO538" s="115"/>
      <c r="BP538" s="115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</row>
    <row r="539" spans="4:138">
      <c r="D539"/>
      <c r="E539" s="46"/>
      <c r="F539" s="61"/>
      <c r="G539"/>
      <c r="H539"/>
      <c r="I539"/>
      <c r="J539"/>
      <c r="K539" s="47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  <c r="BO539" s="115"/>
      <c r="BP539" s="115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</row>
    <row r="540" spans="4:138">
      <c r="D540"/>
      <c r="E540" s="46"/>
      <c r="F540" s="61"/>
      <c r="G540"/>
      <c r="H540"/>
      <c r="I540"/>
      <c r="J540"/>
      <c r="K540" s="47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  <c r="BO540" s="115"/>
      <c r="BP540" s="115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</row>
    <row r="541" spans="4:138">
      <c r="D541"/>
      <c r="E541" s="46"/>
      <c r="F541" s="61"/>
      <c r="G541"/>
      <c r="H541"/>
      <c r="I541"/>
      <c r="J541"/>
      <c r="K541" s="47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  <c r="BO541" s="115"/>
      <c r="BP541" s="115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</row>
    <row r="542" spans="4:138">
      <c r="D542"/>
      <c r="E542" s="46"/>
      <c r="F542" s="61"/>
      <c r="G542"/>
      <c r="H542"/>
      <c r="I542"/>
      <c r="J542"/>
      <c r="K542" s="47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  <c r="BO542" s="115"/>
      <c r="BP542" s="115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</row>
    <row r="543" spans="4:138">
      <c r="D543"/>
      <c r="E543" s="46"/>
      <c r="F543" s="61"/>
      <c r="G543"/>
      <c r="H543"/>
      <c r="I543"/>
      <c r="J543"/>
      <c r="K543" s="47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  <c r="BO543" s="115"/>
      <c r="BP543" s="115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</row>
    <row r="544" spans="4:138">
      <c r="D544"/>
      <c r="E544" s="46"/>
      <c r="F544" s="61"/>
      <c r="G544"/>
      <c r="H544"/>
      <c r="I544"/>
      <c r="J544"/>
      <c r="K544" s="47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  <c r="BO544" s="115"/>
      <c r="BP544" s="115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</row>
    <row r="545" spans="4:138">
      <c r="D545"/>
      <c r="E545" s="46"/>
      <c r="F545" s="61"/>
      <c r="G545"/>
      <c r="H545"/>
      <c r="I545"/>
      <c r="J545"/>
      <c r="K545" s="47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  <c r="BO545" s="115"/>
      <c r="BP545" s="11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</row>
    <row r="546" spans="4:138">
      <c r="D546"/>
      <c r="E546" s="46"/>
      <c r="F546" s="61"/>
      <c r="G546"/>
      <c r="H546"/>
      <c r="I546"/>
      <c r="J546"/>
      <c r="K546" s="47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  <c r="BO546" s="115"/>
      <c r="BP546" s="115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</row>
    <row r="547" spans="4:138">
      <c r="D547"/>
      <c r="E547" s="46"/>
      <c r="F547" s="61"/>
      <c r="G547"/>
      <c r="H547"/>
      <c r="I547"/>
      <c r="J547"/>
      <c r="K547" s="47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  <c r="BO547" s="115"/>
      <c r="BP547" s="115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</row>
    <row r="548" spans="4:138">
      <c r="D548"/>
      <c r="E548" s="46"/>
      <c r="F548" s="61"/>
      <c r="G548"/>
      <c r="H548"/>
      <c r="I548"/>
      <c r="J548"/>
      <c r="K548" s="47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  <c r="BO548" s="115"/>
      <c r="BP548" s="115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</row>
    <row r="549" spans="4:138">
      <c r="D549"/>
      <c r="E549" s="46"/>
      <c r="F549" s="61"/>
      <c r="G549"/>
      <c r="H549"/>
      <c r="I549"/>
      <c r="J549"/>
      <c r="K549" s="47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  <c r="BO549" s="115"/>
      <c r="BP549" s="115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</row>
    <row r="550" spans="4:138">
      <c r="D550"/>
      <c r="E550" s="46"/>
      <c r="F550" s="61"/>
      <c r="G550"/>
      <c r="H550"/>
      <c r="I550"/>
      <c r="J550"/>
      <c r="K550" s="47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  <c r="BO550" s="115"/>
      <c r="BP550" s="115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</row>
    <row r="551" spans="4:138">
      <c r="D551"/>
      <c r="E551" s="46"/>
      <c r="F551" s="61"/>
      <c r="G551"/>
      <c r="H551"/>
      <c r="I551"/>
      <c r="J551"/>
      <c r="K551" s="47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  <c r="BO551" s="115"/>
      <c r="BP551" s="115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</row>
    <row r="552" spans="4:138">
      <c r="D552"/>
      <c r="E552" s="46"/>
      <c r="F552" s="61"/>
      <c r="G552"/>
      <c r="H552"/>
      <c r="I552"/>
      <c r="J552"/>
      <c r="K552" s="47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  <c r="BO552" s="115"/>
      <c r="BP552" s="115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</row>
    <row r="553" spans="4:138">
      <c r="D553"/>
      <c r="E553" s="46"/>
      <c r="F553" s="61"/>
      <c r="G553"/>
      <c r="H553"/>
      <c r="I553"/>
      <c r="J553"/>
      <c r="K553" s="47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  <c r="BO553" s="115"/>
      <c r="BP553" s="115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</row>
    <row r="554" spans="4:138">
      <c r="D554"/>
      <c r="E554" s="46"/>
      <c r="F554" s="61"/>
      <c r="G554"/>
      <c r="H554"/>
      <c r="I554"/>
      <c r="J554"/>
      <c r="K554" s="47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  <c r="BO554" s="115"/>
      <c r="BP554" s="115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</row>
    <row r="555" spans="4:138">
      <c r="D555"/>
      <c r="E555" s="46"/>
      <c r="F555" s="61"/>
      <c r="G555"/>
      <c r="H555"/>
      <c r="I555"/>
      <c r="J555"/>
      <c r="K555" s="47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  <c r="BO555" s="115"/>
      <c r="BP555" s="11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</row>
    <row r="556" spans="4:138">
      <c r="D556"/>
      <c r="E556" s="46"/>
      <c r="F556" s="61"/>
      <c r="G556"/>
      <c r="H556"/>
      <c r="I556"/>
      <c r="J556"/>
      <c r="K556" s="47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  <c r="BO556" s="115"/>
      <c r="BP556" s="115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</row>
    <row r="557" spans="4:138">
      <c r="D557"/>
      <c r="E557" s="46"/>
      <c r="F557" s="61"/>
      <c r="G557"/>
      <c r="H557"/>
      <c r="I557"/>
      <c r="J557"/>
      <c r="K557" s="47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  <c r="BO557" s="115"/>
      <c r="BP557" s="115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</row>
    <row r="558" spans="4:138">
      <c r="D558"/>
      <c r="E558" s="46"/>
      <c r="F558" s="61"/>
      <c r="G558"/>
      <c r="H558"/>
      <c r="I558"/>
      <c r="J558"/>
      <c r="K558" s="47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  <c r="BO558" s="115"/>
      <c r="BP558" s="115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</row>
    <row r="559" spans="4:138">
      <c r="D559"/>
      <c r="E559" s="46"/>
      <c r="F559" s="61"/>
      <c r="G559"/>
      <c r="H559"/>
      <c r="I559"/>
      <c r="J559"/>
      <c r="K559" s="47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  <c r="BO559" s="115"/>
      <c r="BP559" s="115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</row>
    <row r="560" spans="4:138">
      <c r="D560"/>
      <c r="E560" s="46"/>
      <c r="F560" s="61"/>
      <c r="G560"/>
      <c r="H560"/>
      <c r="I560"/>
      <c r="J560"/>
      <c r="K560" s="47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  <c r="BO560" s="115"/>
      <c r="BP560" s="115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</row>
    <row r="561" spans="4:138">
      <c r="D561"/>
      <c r="E561" s="46"/>
      <c r="F561" s="61"/>
      <c r="G561"/>
      <c r="H561"/>
      <c r="I561"/>
      <c r="J561"/>
      <c r="K561" s="47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  <c r="BO561" s="115"/>
      <c r="BP561" s="115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</row>
    <row r="562" spans="4:138">
      <c r="D562"/>
      <c r="E562" s="46"/>
      <c r="F562" s="61"/>
      <c r="G562"/>
      <c r="H562"/>
      <c r="I562"/>
      <c r="J562"/>
      <c r="K562" s="47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</row>
    <row r="563" spans="4:138">
      <c r="D563"/>
      <c r="E563" s="46"/>
      <c r="F563" s="61"/>
      <c r="G563"/>
      <c r="H563"/>
      <c r="I563"/>
      <c r="J563"/>
      <c r="K563" s="47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  <c r="BO563" s="115"/>
      <c r="BP563" s="115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</row>
    <row r="564" spans="4:138">
      <c r="D564"/>
      <c r="E564" s="46"/>
      <c r="F564" s="61"/>
      <c r="G564"/>
      <c r="H564"/>
      <c r="I564"/>
      <c r="J564"/>
      <c r="K564" s="47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  <c r="BO564" s="115"/>
      <c r="BP564" s="115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</row>
    <row r="565" spans="4:138">
      <c r="D565"/>
      <c r="E565" s="46"/>
      <c r="F565" s="61"/>
      <c r="G565"/>
      <c r="H565"/>
      <c r="I565"/>
      <c r="J565"/>
      <c r="K565" s="47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  <c r="BO565" s="115"/>
      <c r="BP565" s="11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</row>
    <row r="566" spans="4:138">
      <c r="D566"/>
      <c r="E566" s="46"/>
      <c r="F566" s="61"/>
      <c r="G566"/>
      <c r="H566"/>
      <c r="I566"/>
      <c r="J566"/>
      <c r="K566" s="47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  <c r="BO566" s="115"/>
      <c r="BP566" s="115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</row>
    <row r="567" spans="4:138">
      <c r="D567"/>
      <c r="E567" s="46"/>
      <c r="F567" s="61"/>
      <c r="G567"/>
      <c r="H567"/>
      <c r="I567"/>
      <c r="J567"/>
      <c r="K567" s="47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  <c r="BO567" s="115"/>
      <c r="BP567" s="115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</row>
    <row r="568" spans="4:138">
      <c r="D568"/>
      <c r="E568" s="46"/>
      <c r="F568" s="61"/>
      <c r="G568"/>
      <c r="H568"/>
      <c r="I568"/>
      <c r="J568"/>
      <c r="K568" s="47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  <c r="BO568" s="115"/>
      <c r="BP568" s="115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</row>
    <row r="569" spans="4:138">
      <c r="D569"/>
      <c r="E569" s="46"/>
      <c r="F569" s="61"/>
      <c r="G569"/>
      <c r="H569"/>
      <c r="I569"/>
      <c r="J569"/>
      <c r="K569" s="47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  <c r="BO569" s="115"/>
      <c r="BP569" s="115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</row>
    <row r="570" spans="4:138">
      <c r="D570"/>
      <c r="E570" s="46"/>
      <c r="F570" s="61"/>
      <c r="G570"/>
      <c r="H570"/>
      <c r="I570"/>
      <c r="J570"/>
      <c r="K570" s="47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  <c r="BO570" s="115"/>
      <c r="BP570" s="115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</row>
    <row r="571" spans="4:138">
      <c r="D571"/>
      <c r="E571" s="46"/>
      <c r="F571" s="61"/>
      <c r="G571"/>
      <c r="H571"/>
      <c r="I571"/>
      <c r="J571"/>
      <c r="K571" s="47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  <c r="BO571" s="115"/>
      <c r="BP571" s="115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</row>
    <row r="572" spans="4:138">
      <c r="D572"/>
      <c r="E572" s="46"/>
      <c r="F572" s="61"/>
      <c r="G572"/>
      <c r="H572"/>
      <c r="I572"/>
      <c r="J572"/>
      <c r="K572" s="47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  <c r="BO572" s="115"/>
      <c r="BP572" s="115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</row>
    <row r="573" spans="4:138">
      <c r="D573"/>
      <c r="E573" s="46"/>
      <c r="F573" s="61"/>
      <c r="G573"/>
      <c r="H573"/>
      <c r="I573"/>
      <c r="J573"/>
      <c r="K573" s="47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  <c r="BO573" s="115"/>
      <c r="BP573" s="115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</row>
    <row r="574" spans="4:138">
      <c r="D574"/>
      <c r="E574" s="46"/>
      <c r="F574" s="61"/>
      <c r="G574"/>
      <c r="H574"/>
      <c r="I574"/>
      <c r="J574"/>
      <c r="K574" s="47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  <c r="BO574" s="115"/>
      <c r="BP574" s="115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</row>
    <row r="575" spans="4:138">
      <c r="D575"/>
      <c r="E575" s="46"/>
      <c r="F575" s="61"/>
      <c r="G575"/>
      <c r="H575"/>
      <c r="I575"/>
      <c r="J575"/>
      <c r="K575" s="47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  <c r="BO575" s="115"/>
      <c r="BP575" s="11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</row>
    <row r="576" spans="4:138">
      <c r="D576"/>
      <c r="E576" s="46"/>
      <c r="F576" s="61"/>
      <c r="G576"/>
      <c r="H576"/>
      <c r="I576"/>
      <c r="J576"/>
      <c r="K576" s="47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  <c r="BO576" s="115"/>
      <c r="BP576" s="115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</row>
    <row r="577" spans="4:138">
      <c r="D577"/>
      <c r="E577" s="46"/>
      <c r="F577" s="61"/>
      <c r="G577"/>
      <c r="H577"/>
      <c r="I577"/>
      <c r="J577"/>
      <c r="K577" s="47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  <c r="BO577" s="115"/>
      <c r="BP577" s="115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</row>
    <row r="578" spans="4:138">
      <c r="D578"/>
      <c r="E578" s="46"/>
      <c r="F578" s="61"/>
      <c r="G578"/>
      <c r="H578"/>
      <c r="I578"/>
      <c r="J578"/>
      <c r="K578" s="47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  <c r="BO578" s="115"/>
      <c r="BP578" s="115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</row>
    <row r="579" spans="4:138">
      <c r="D579"/>
      <c r="E579" s="46"/>
      <c r="F579" s="61"/>
      <c r="G579"/>
      <c r="H579"/>
      <c r="I579"/>
      <c r="J579"/>
      <c r="K579" s="47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  <c r="BO579" s="115"/>
      <c r="BP579" s="115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</row>
    <row r="580" spans="4:138">
      <c r="D580"/>
      <c r="E580" s="46"/>
      <c r="F580" s="61"/>
      <c r="G580"/>
      <c r="H580"/>
      <c r="I580"/>
      <c r="J580"/>
      <c r="K580" s="47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  <c r="BO580" s="115"/>
      <c r="BP580" s="115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</row>
    <row r="581" spans="4:138">
      <c r="D581"/>
      <c r="E581" s="46"/>
      <c r="F581" s="61"/>
      <c r="G581"/>
      <c r="H581"/>
      <c r="I581"/>
      <c r="J581"/>
      <c r="K581" s="47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  <c r="BO581" s="115"/>
      <c r="BP581" s="115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</row>
    <row r="582" spans="4:138">
      <c r="D582"/>
      <c r="E582" s="46"/>
      <c r="F582" s="61"/>
      <c r="G582"/>
      <c r="H582"/>
      <c r="I582"/>
      <c r="J582"/>
      <c r="K582" s="47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  <c r="BO582" s="115"/>
      <c r="BP582" s="115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</row>
    <row r="583" spans="4:138">
      <c r="D583"/>
      <c r="E583" s="46"/>
      <c r="F583" s="61"/>
      <c r="G583"/>
      <c r="H583"/>
      <c r="I583"/>
      <c r="J583"/>
      <c r="K583" s="47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  <c r="BO583" s="115"/>
      <c r="BP583" s="115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</row>
    <row r="584" spans="4:138">
      <c r="D584"/>
      <c r="E584" s="46"/>
      <c r="F584" s="61"/>
      <c r="G584"/>
      <c r="H584"/>
      <c r="I584"/>
      <c r="J584"/>
      <c r="K584" s="47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  <c r="BO584" s="115"/>
      <c r="BP584" s="115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</row>
    <row r="585" spans="4:138">
      <c r="D585"/>
      <c r="E585" s="46"/>
      <c r="F585" s="61"/>
      <c r="G585"/>
      <c r="H585"/>
      <c r="I585"/>
      <c r="J585"/>
      <c r="K585" s="47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  <c r="BO585" s="115"/>
      <c r="BP585" s="11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</row>
    <row r="586" spans="4:138">
      <c r="D586"/>
      <c r="E586" s="46"/>
      <c r="F586" s="61"/>
      <c r="G586"/>
      <c r="H586"/>
      <c r="I586"/>
      <c r="J586"/>
      <c r="K586" s="47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  <c r="BO586" s="115"/>
      <c r="BP586" s="115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</row>
    <row r="587" spans="4:138">
      <c r="D587"/>
      <c r="E587" s="46"/>
      <c r="F587" s="61"/>
      <c r="G587"/>
      <c r="H587"/>
      <c r="I587"/>
      <c r="J587"/>
      <c r="K587" s="47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  <c r="BO587" s="115"/>
      <c r="BP587" s="115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</row>
    <row r="588" spans="4:138">
      <c r="D588"/>
      <c r="E588" s="46"/>
      <c r="F588" s="61"/>
      <c r="G588"/>
      <c r="H588"/>
      <c r="I588"/>
      <c r="J588"/>
      <c r="K588" s="47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  <c r="BO588" s="115"/>
      <c r="BP588" s="115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</row>
    <row r="589" spans="4:138">
      <c r="D589"/>
      <c r="E589" s="46"/>
      <c r="F589" s="61"/>
      <c r="G589"/>
      <c r="H589"/>
      <c r="I589"/>
      <c r="J589"/>
      <c r="K589" s="47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  <c r="BO589" s="115"/>
      <c r="BP589" s="115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</row>
    <row r="590" spans="4:138">
      <c r="D590"/>
      <c r="E590" s="46"/>
      <c r="F590" s="61"/>
      <c r="G590"/>
      <c r="H590"/>
      <c r="I590"/>
      <c r="J590"/>
      <c r="K590" s="47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  <c r="BO590" s="115"/>
      <c r="BP590" s="115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</row>
    <row r="591" spans="4:138">
      <c r="D591"/>
      <c r="E591" s="46"/>
      <c r="F591" s="61"/>
      <c r="G591"/>
      <c r="H591"/>
      <c r="I591"/>
      <c r="J591"/>
      <c r="K591" s="47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  <c r="BO591" s="115"/>
      <c r="BP591" s="115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</row>
    <row r="592" spans="4:138">
      <c r="D592"/>
      <c r="E592" s="46"/>
      <c r="F592" s="61"/>
      <c r="G592"/>
      <c r="H592"/>
      <c r="I592"/>
      <c r="J592"/>
      <c r="K592" s="47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  <c r="BO592" s="115"/>
      <c r="BP592" s="115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</row>
    <row r="593" spans="4:138">
      <c r="D593"/>
      <c r="E593" s="46"/>
      <c r="F593" s="61"/>
      <c r="G593"/>
      <c r="H593"/>
      <c r="I593"/>
      <c r="J593"/>
      <c r="K593" s="47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  <c r="BO593" s="115"/>
      <c r="BP593" s="115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</row>
    <row r="594" spans="4:138">
      <c r="D594"/>
      <c r="E594" s="46"/>
      <c r="F594" s="61"/>
      <c r="G594"/>
      <c r="H594"/>
      <c r="I594"/>
      <c r="J594"/>
      <c r="K594" s="47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  <c r="BO594" s="115"/>
      <c r="BP594" s="115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</row>
    <row r="595" spans="4:138">
      <c r="D595"/>
      <c r="E595" s="46"/>
      <c r="F595" s="61"/>
      <c r="G595"/>
      <c r="H595"/>
      <c r="I595"/>
      <c r="J595"/>
      <c r="K595" s="47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  <c r="BO595" s="115"/>
      <c r="BP595" s="11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</row>
    <row r="596" spans="4:138">
      <c r="D596"/>
      <c r="E596" s="46"/>
      <c r="F596" s="61"/>
      <c r="G596"/>
      <c r="H596"/>
      <c r="I596"/>
      <c r="J596"/>
      <c r="K596" s="47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  <c r="BO596" s="115"/>
      <c r="BP596" s="115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</row>
    <row r="597" spans="4:138">
      <c r="D597"/>
      <c r="E597" s="46"/>
      <c r="F597" s="61"/>
      <c r="G597"/>
      <c r="H597"/>
      <c r="I597"/>
      <c r="J597"/>
      <c r="K597" s="47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  <c r="BO597" s="115"/>
      <c r="BP597" s="115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</row>
    <row r="598" spans="4:138">
      <c r="D598"/>
      <c r="E598" s="46"/>
      <c r="F598" s="61"/>
      <c r="G598"/>
      <c r="H598"/>
      <c r="I598"/>
      <c r="J598"/>
      <c r="K598" s="47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  <c r="BO598" s="115"/>
      <c r="BP598" s="115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</row>
    <row r="599" spans="4:138">
      <c r="D599"/>
      <c r="E599" s="46"/>
      <c r="F599" s="61"/>
      <c r="G599"/>
      <c r="H599"/>
      <c r="I599"/>
      <c r="J599"/>
      <c r="K599" s="47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  <c r="BO599" s="115"/>
      <c r="BP599" s="115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</row>
    <row r="600" spans="4:138">
      <c r="D600"/>
      <c r="E600" s="46"/>
      <c r="F600" s="61"/>
      <c r="G600"/>
      <c r="H600"/>
      <c r="I600"/>
      <c r="J600"/>
      <c r="K600" s="47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  <c r="BO600" s="115"/>
      <c r="BP600" s="115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</row>
    <row r="601" spans="4:138">
      <c r="D601"/>
      <c r="E601" s="46"/>
      <c r="F601" s="61"/>
      <c r="G601"/>
      <c r="H601"/>
      <c r="I601"/>
      <c r="J601"/>
      <c r="K601" s="47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  <c r="BO601" s="115"/>
      <c r="BP601" s="115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</row>
    <row r="602" spans="4:138">
      <c r="D602"/>
      <c r="E602" s="46"/>
      <c r="F602" s="61"/>
      <c r="G602"/>
      <c r="H602"/>
      <c r="I602"/>
      <c r="J602"/>
      <c r="K602" s="47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  <c r="BO602" s="115"/>
      <c r="BP602" s="115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</row>
    <row r="603" spans="4:138">
      <c r="D603"/>
      <c r="E603" s="46"/>
      <c r="F603" s="61"/>
      <c r="G603"/>
      <c r="H603"/>
      <c r="I603"/>
      <c r="J603"/>
      <c r="K603" s="47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  <c r="BO603" s="115"/>
      <c r="BP603" s="115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</row>
    <row r="604" spans="4:138">
      <c r="D604"/>
      <c r="E604" s="46"/>
      <c r="F604" s="61"/>
      <c r="G604"/>
      <c r="H604"/>
      <c r="I604"/>
      <c r="J604"/>
      <c r="K604" s="47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  <c r="BO604" s="115"/>
      <c r="BP604" s="115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</row>
    <row r="605" spans="4:138">
      <c r="D605"/>
      <c r="E605" s="46"/>
      <c r="F605" s="61"/>
      <c r="G605"/>
      <c r="H605"/>
      <c r="I605"/>
      <c r="J605"/>
      <c r="K605" s="47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  <c r="BO605" s="115"/>
      <c r="BP605" s="11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</row>
    <row r="606" spans="4:138">
      <c r="D606"/>
      <c r="E606" s="46"/>
      <c r="F606" s="61"/>
      <c r="G606"/>
      <c r="H606"/>
      <c r="I606"/>
      <c r="J606"/>
      <c r="K606" s="47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  <c r="BO606" s="115"/>
      <c r="BP606" s="115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</row>
    <row r="607" spans="4:138">
      <c r="D607"/>
      <c r="E607" s="46"/>
      <c r="F607" s="61"/>
      <c r="G607"/>
      <c r="H607"/>
      <c r="I607"/>
      <c r="J607"/>
      <c r="K607" s="47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  <c r="BO607" s="115"/>
      <c r="BP607" s="115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</row>
    <row r="608" spans="4:138">
      <c r="D608"/>
      <c r="E608" s="46"/>
      <c r="F608" s="61"/>
      <c r="G608"/>
      <c r="H608"/>
      <c r="I608"/>
      <c r="J608"/>
      <c r="K608" s="47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  <c r="BO608" s="115"/>
      <c r="BP608" s="115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</row>
    <row r="609" spans="4:138">
      <c r="D609"/>
      <c r="E609" s="46"/>
      <c r="F609" s="61"/>
      <c r="G609"/>
      <c r="H609"/>
      <c r="I609"/>
      <c r="J609"/>
      <c r="K609" s="47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  <c r="BO609" s="115"/>
      <c r="BP609" s="115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</row>
    <row r="610" spans="4:138">
      <c r="D610"/>
      <c r="E610" s="46"/>
      <c r="F610" s="61"/>
      <c r="G610"/>
      <c r="H610"/>
      <c r="I610"/>
      <c r="J610"/>
      <c r="K610" s="47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  <c r="BO610" s="115"/>
      <c r="BP610" s="115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</row>
    <row r="611" spans="4:138">
      <c r="D611"/>
      <c r="E611" s="46"/>
      <c r="F611" s="61"/>
      <c r="G611"/>
      <c r="H611"/>
      <c r="I611"/>
      <c r="J611"/>
      <c r="K611" s="47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  <c r="BO611" s="115"/>
      <c r="BP611" s="115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</row>
    <row r="612" spans="4:138">
      <c r="D612"/>
      <c r="E612" s="46"/>
      <c r="F612" s="61"/>
      <c r="G612"/>
      <c r="H612"/>
      <c r="I612"/>
      <c r="J612"/>
      <c r="K612" s="47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  <c r="BO612" s="115"/>
      <c r="BP612" s="115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</row>
    <row r="613" spans="4:138">
      <c r="D613"/>
      <c r="E613" s="46"/>
      <c r="F613" s="61"/>
      <c r="G613"/>
      <c r="H613"/>
      <c r="I613"/>
      <c r="J613"/>
      <c r="K613" s="47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  <c r="BO613" s="115"/>
      <c r="BP613" s="115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</row>
    <row r="614" spans="4:138">
      <c r="D614"/>
      <c r="E614" s="46"/>
      <c r="F614" s="61"/>
      <c r="G614"/>
      <c r="H614"/>
      <c r="I614"/>
      <c r="J614"/>
      <c r="K614" s="47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  <c r="BO614" s="115"/>
      <c r="BP614" s="115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</row>
    <row r="615" spans="4:138">
      <c r="D615"/>
      <c r="E615" s="46"/>
      <c r="F615" s="61"/>
      <c r="G615"/>
      <c r="H615"/>
      <c r="I615"/>
      <c r="J615"/>
      <c r="K615" s="47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  <c r="BO615" s="115"/>
      <c r="BP615" s="1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</row>
    <row r="616" spans="4:138">
      <c r="D616"/>
      <c r="E616" s="46"/>
      <c r="F616" s="61"/>
      <c r="G616"/>
      <c r="H616"/>
      <c r="I616"/>
      <c r="J616"/>
      <c r="K616" s="47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  <c r="BO616" s="115"/>
      <c r="BP616" s="115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</row>
    <row r="617" spans="4:138">
      <c r="D617"/>
      <c r="E617" s="46"/>
      <c r="F617" s="61"/>
      <c r="G617"/>
      <c r="H617"/>
      <c r="I617"/>
      <c r="J617"/>
      <c r="K617" s="47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  <c r="BO617" s="115"/>
      <c r="BP617" s="115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</row>
    <row r="618" spans="4:138">
      <c r="D618"/>
      <c r="E618" s="46"/>
      <c r="F618" s="61"/>
      <c r="G618"/>
      <c r="H618"/>
      <c r="I618"/>
      <c r="J618"/>
      <c r="K618" s="47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  <c r="BO618" s="115"/>
      <c r="BP618" s="115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</row>
    <row r="619" spans="4:138">
      <c r="D619"/>
      <c r="E619" s="46"/>
      <c r="F619" s="61"/>
      <c r="G619"/>
      <c r="H619"/>
      <c r="I619"/>
      <c r="J619"/>
      <c r="K619" s="47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  <c r="BO619" s="115"/>
      <c r="BP619" s="115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</row>
    <row r="620" spans="4:138">
      <c r="D620"/>
      <c r="E620" s="46"/>
      <c r="F620" s="61"/>
      <c r="G620"/>
      <c r="H620"/>
      <c r="I620"/>
      <c r="J620"/>
      <c r="K620" s="47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  <c r="BO620" s="115"/>
      <c r="BP620" s="115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</row>
    <row r="621" spans="4:138">
      <c r="D621"/>
      <c r="E621" s="46"/>
      <c r="F621" s="61"/>
      <c r="G621"/>
      <c r="H621"/>
      <c r="I621"/>
      <c r="J621"/>
      <c r="K621" s="47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  <c r="BO621" s="115"/>
      <c r="BP621" s="115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</row>
    <row r="622" spans="4:138">
      <c r="D622"/>
      <c r="E622" s="46"/>
      <c r="F622" s="61"/>
      <c r="G622"/>
      <c r="H622"/>
      <c r="I622"/>
      <c r="J622"/>
      <c r="K622" s="47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  <c r="BO622" s="115"/>
      <c r="BP622" s="115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</row>
    <row r="623" spans="4:138">
      <c r="D623"/>
      <c r="E623" s="46"/>
      <c r="F623" s="61"/>
      <c r="G623"/>
      <c r="H623"/>
      <c r="I623"/>
      <c r="J623"/>
      <c r="K623" s="47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  <c r="BO623" s="115"/>
      <c r="BP623" s="115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</row>
    <row r="624" spans="4:138">
      <c r="D624"/>
      <c r="E624" s="46"/>
      <c r="F624" s="61"/>
      <c r="G624"/>
      <c r="H624"/>
      <c r="I624"/>
      <c r="J624"/>
      <c r="K624" s="47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  <c r="BO624" s="115"/>
      <c r="BP624" s="115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</row>
    <row r="625" spans="4:138">
      <c r="D625"/>
      <c r="E625" s="46"/>
      <c r="F625" s="61"/>
      <c r="G625"/>
      <c r="H625"/>
      <c r="I625"/>
      <c r="J625"/>
      <c r="K625" s="47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  <c r="BO625" s="115"/>
      <c r="BP625" s="11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</row>
    <row r="626" spans="4:138">
      <c r="D626"/>
      <c r="E626" s="46"/>
      <c r="F626" s="61"/>
      <c r="G626"/>
      <c r="H626"/>
      <c r="I626"/>
      <c r="J626"/>
      <c r="K626" s="47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  <c r="BO626" s="115"/>
      <c r="BP626" s="115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</row>
    <row r="627" spans="4:138">
      <c r="D627"/>
      <c r="E627" s="46"/>
      <c r="F627" s="61"/>
      <c r="G627"/>
      <c r="H627"/>
      <c r="I627"/>
      <c r="J627"/>
      <c r="K627" s="47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  <c r="BO627" s="115"/>
      <c r="BP627" s="115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</row>
    <row r="628" spans="4:138">
      <c r="D628"/>
      <c r="E628" s="46"/>
      <c r="F628" s="61"/>
      <c r="G628"/>
      <c r="H628"/>
      <c r="I628"/>
      <c r="J628"/>
      <c r="K628" s="47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  <c r="BO628" s="115"/>
      <c r="BP628" s="115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</row>
    <row r="629" spans="4:138">
      <c r="D629"/>
      <c r="E629" s="46"/>
      <c r="F629" s="61"/>
      <c r="G629"/>
      <c r="H629"/>
      <c r="I629"/>
      <c r="J629"/>
      <c r="K629" s="47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  <c r="BO629" s="115"/>
      <c r="BP629" s="115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</row>
    <row r="630" spans="4:138">
      <c r="D630"/>
      <c r="E630" s="46"/>
      <c r="F630" s="61"/>
      <c r="G630"/>
      <c r="H630"/>
      <c r="I630"/>
      <c r="J630"/>
      <c r="K630" s="47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  <c r="BO630" s="115"/>
      <c r="BP630" s="115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</row>
    <row r="631" spans="4:138">
      <c r="D631"/>
      <c r="E631" s="46"/>
      <c r="F631" s="61"/>
      <c r="G631"/>
      <c r="H631"/>
      <c r="I631"/>
      <c r="J631"/>
      <c r="K631" s="47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  <c r="BO631" s="115"/>
      <c r="BP631" s="115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</row>
    <row r="632" spans="4:138">
      <c r="D632"/>
      <c r="E632" s="46"/>
      <c r="F632" s="61"/>
      <c r="G632"/>
      <c r="H632"/>
      <c r="I632"/>
      <c r="J632"/>
      <c r="K632" s="47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  <c r="BO632" s="115"/>
      <c r="BP632" s="115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</row>
    <row r="633" spans="4:138">
      <c r="D633"/>
      <c r="E633" s="46"/>
      <c r="F633" s="61"/>
      <c r="G633"/>
      <c r="H633"/>
      <c r="I633"/>
      <c r="J633"/>
      <c r="K633" s="47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  <c r="BO633" s="115"/>
      <c r="BP633" s="115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</row>
    <row r="634" spans="4:138">
      <c r="D634"/>
      <c r="E634" s="46"/>
      <c r="F634" s="61"/>
      <c r="G634"/>
      <c r="H634"/>
      <c r="I634"/>
      <c r="J634"/>
      <c r="K634" s="47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  <c r="BO634" s="115"/>
      <c r="BP634" s="115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</row>
    <row r="635" spans="4:138">
      <c r="D635"/>
      <c r="E635" s="46"/>
      <c r="F635" s="61"/>
      <c r="G635"/>
      <c r="H635"/>
      <c r="I635"/>
      <c r="J635"/>
      <c r="K635" s="47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  <c r="BO635" s="115"/>
      <c r="BP635" s="11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</row>
    <row r="636" spans="4:138">
      <c r="D636"/>
      <c r="E636" s="46"/>
      <c r="F636" s="61"/>
      <c r="G636"/>
      <c r="H636"/>
      <c r="I636"/>
      <c r="J636"/>
      <c r="K636" s="47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  <c r="BO636" s="115"/>
      <c r="BP636" s="115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</row>
    <row r="637" spans="4:138">
      <c r="D637"/>
      <c r="E637" s="46"/>
      <c r="F637" s="61"/>
      <c r="G637"/>
      <c r="H637"/>
      <c r="I637"/>
      <c r="J637"/>
      <c r="K637" s="47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  <c r="BO637" s="115"/>
      <c r="BP637" s="115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</row>
    <row r="638" spans="4:138">
      <c r="D638"/>
      <c r="E638" s="46"/>
      <c r="F638" s="61"/>
      <c r="G638"/>
      <c r="H638"/>
      <c r="I638"/>
      <c r="J638"/>
      <c r="K638" s="47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  <c r="BO638" s="115"/>
      <c r="BP638" s="115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</row>
    <row r="639" spans="4:138">
      <c r="D639"/>
      <c r="E639" s="46"/>
      <c r="F639" s="61"/>
      <c r="G639"/>
      <c r="H639"/>
      <c r="I639"/>
      <c r="J639"/>
      <c r="K639" s="47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  <c r="BO639" s="115"/>
      <c r="BP639" s="115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</row>
    <row r="640" spans="4:138">
      <c r="D640"/>
      <c r="E640" s="46"/>
      <c r="F640" s="61"/>
      <c r="G640"/>
      <c r="H640"/>
      <c r="I640"/>
      <c r="J640"/>
      <c r="K640" s="47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  <c r="BO640" s="115"/>
      <c r="BP640" s="115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</row>
    <row r="641" spans="4:138">
      <c r="D641"/>
      <c r="E641" s="46"/>
      <c r="F641" s="61"/>
      <c r="G641"/>
      <c r="H641"/>
      <c r="I641"/>
      <c r="J641"/>
      <c r="K641" s="47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  <c r="BO641" s="115"/>
      <c r="BP641" s="115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</row>
    <row r="642" spans="4:138">
      <c r="D642"/>
      <c r="E642" s="46"/>
      <c r="F642" s="61"/>
      <c r="G642"/>
      <c r="H642"/>
      <c r="I642"/>
      <c r="J642"/>
      <c r="K642" s="47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  <c r="BO642" s="115"/>
      <c r="BP642" s="115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</row>
    <row r="643" spans="4:138">
      <c r="D643"/>
      <c r="E643" s="46"/>
      <c r="F643" s="61"/>
      <c r="G643"/>
      <c r="H643"/>
      <c r="I643"/>
      <c r="J643"/>
      <c r="K643" s="47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  <c r="BO643" s="115"/>
      <c r="BP643" s="115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</row>
    <row r="644" spans="4:138">
      <c r="D644"/>
      <c r="E644" s="46"/>
      <c r="F644" s="61"/>
      <c r="G644"/>
      <c r="H644"/>
      <c r="I644"/>
      <c r="J644"/>
      <c r="K644" s="47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  <c r="BO644" s="115"/>
      <c r="BP644" s="115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</row>
    <row r="645" spans="4:138">
      <c r="D645"/>
      <c r="E645" s="46"/>
      <c r="F645" s="61"/>
      <c r="G645"/>
      <c r="H645"/>
      <c r="I645"/>
      <c r="J645"/>
      <c r="K645" s="47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  <c r="BO645" s="115"/>
      <c r="BP645" s="11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</row>
    <row r="646" spans="4:138">
      <c r="D646"/>
      <c r="E646" s="46"/>
      <c r="F646" s="61"/>
      <c r="G646"/>
      <c r="H646"/>
      <c r="I646"/>
      <c r="J646"/>
      <c r="K646" s="47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  <c r="BO646" s="115"/>
      <c r="BP646" s="115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</row>
    <row r="647" spans="4:138">
      <c r="D647"/>
      <c r="E647" s="46"/>
      <c r="F647" s="61"/>
      <c r="G647"/>
      <c r="H647"/>
      <c r="I647"/>
      <c r="J647"/>
      <c r="K647" s="47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  <c r="BO647" s="115"/>
      <c r="BP647" s="115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</row>
    <row r="648" spans="4:138">
      <c r="D648"/>
      <c r="E648" s="46"/>
      <c r="F648" s="61"/>
      <c r="G648"/>
      <c r="H648"/>
      <c r="I648"/>
      <c r="J648"/>
      <c r="K648" s="47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  <c r="BO648" s="115"/>
      <c r="BP648" s="115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</row>
    <row r="649" spans="4:138">
      <c r="D649"/>
      <c r="E649" s="46"/>
      <c r="F649" s="61"/>
      <c r="G649"/>
      <c r="H649"/>
      <c r="I649"/>
      <c r="J649"/>
      <c r="K649" s="47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  <c r="BO649" s="115"/>
      <c r="BP649" s="115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</row>
    <row r="650" spans="4:138">
      <c r="D650"/>
      <c r="E650" s="46"/>
      <c r="F650" s="61"/>
      <c r="G650"/>
      <c r="H650"/>
      <c r="I650"/>
      <c r="J650"/>
      <c r="K650" s="47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  <c r="BO650" s="115"/>
      <c r="BP650" s="115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</row>
    <row r="651" spans="4:138">
      <c r="D651"/>
      <c r="E651" s="46"/>
      <c r="F651" s="61"/>
      <c r="G651"/>
      <c r="H651"/>
      <c r="I651"/>
      <c r="J651"/>
      <c r="K651" s="47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  <c r="BO651" s="115"/>
      <c r="BP651" s="115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</row>
    <row r="652" spans="4:138">
      <c r="D652"/>
      <c r="E652" s="46"/>
      <c r="F652" s="61"/>
      <c r="G652"/>
      <c r="H652"/>
      <c r="I652"/>
      <c r="J652"/>
      <c r="K652" s="47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  <c r="BO652" s="115"/>
      <c r="BP652" s="115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</row>
    <row r="653" spans="4:138">
      <c r="D653"/>
      <c r="E653" s="46"/>
      <c r="F653" s="61"/>
      <c r="G653"/>
      <c r="H653"/>
      <c r="I653"/>
      <c r="J653"/>
      <c r="K653" s="47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  <c r="BO653" s="115"/>
      <c r="BP653" s="115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</row>
    <row r="654" spans="4:138">
      <c r="D654"/>
      <c r="E654" s="46"/>
      <c r="F654" s="61"/>
      <c r="G654"/>
      <c r="H654"/>
      <c r="I654"/>
      <c r="J654"/>
      <c r="K654" s="47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  <c r="BO654" s="115"/>
      <c r="BP654" s="115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</row>
    <row r="655" spans="4:138">
      <c r="D655"/>
      <c r="E655" s="46"/>
      <c r="F655" s="61"/>
      <c r="G655"/>
      <c r="H655"/>
      <c r="I655"/>
      <c r="J655"/>
      <c r="K655" s="47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  <c r="BO655" s="115"/>
      <c r="BP655" s="11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</row>
    <row r="656" spans="4:138">
      <c r="D656"/>
      <c r="E656" s="46"/>
      <c r="F656" s="61"/>
      <c r="G656"/>
      <c r="H656"/>
      <c r="I656"/>
      <c r="J656"/>
      <c r="K656" s="47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  <c r="BO656" s="115"/>
      <c r="BP656" s="115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</row>
    <row r="657" spans="4:138">
      <c r="D657"/>
      <c r="E657" s="46"/>
      <c r="F657" s="61"/>
      <c r="G657"/>
      <c r="H657"/>
      <c r="I657"/>
      <c r="J657"/>
      <c r="K657" s="47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  <c r="BO657" s="115"/>
      <c r="BP657" s="115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</row>
    <row r="658" spans="4:138">
      <c r="D658"/>
      <c r="E658" s="46"/>
      <c r="F658" s="61"/>
      <c r="G658"/>
      <c r="H658"/>
      <c r="I658"/>
      <c r="J658"/>
      <c r="K658" s="47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  <c r="BO658" s="115"/>
      <c r="BP658" s="115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</row>
    <row r="659" spans="4:138">
      <c r="D659"/>
      <c r="E659" s="46"/>
      <c r="F659" s="61"/>
      <c r="G659"/>
      <c r="H659"/>
      <c r="I659"/>
      <c r="J659"/>
      <c r="K659" s="47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  <c r="BO659" s="115"/>
      <c r="BP659" s="115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</row>
    <row r="660" spans="4:138">
      <c r="D660"/>
      <c r="E660" s="46"/>
      <c r="F660" s="61"/>
      <c r="G660"/>
      <c r="H660"/>
      <c r="I660"/>
      <c r="J660"/>
      <c r="K660" s="47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  <c r="BO660" s="115"/>
      <c r="BP660" s="115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</row>
    <row r="661" spans="4:138">
      <c r="D661"/>
      <c r="E661" s="46"/>
      <c r="F661" s="61"/>
      <c r="G661"/>
      <c r="H661"/>
      <c r="I661"/>
      <c r="J661"/>
      <c r="K661" s="47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  <c r="BO661" s="115"/>
      <c r="BP661" s="115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</row>
    <row r="662" spans="4:138">
      <c r="D662"/>
      <c r="E662" s="46"/>
      <c r="F662" s="61"/>
      <c r="G662"/>
      <c r="H662"/>
      <c r="I662"/>
      <c r="J662"/>
      <c r="K662" s="47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  <c r="BO662" s="115"/>
      <c r="BP662" s="115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</row>
    <row r="663" spans="4:138">
      <c r="D663"/>
      <c r="E663" s="46"/>
      <c r="F663" s="61"/>
      <c r="G663"/>
      <c r="H663"/>
      <c r="I663"/>
      <c r="J663"/>
      <c r="K663" s="47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  <c r="BO663" s="115"/>
      <c r="BP663" s="115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</row>
    <row r="664" spans="4:138">
      <c r="D664"/>
      <c r="E664" s="46"/>
      <c r="F664" s="61"/>
      <c r="G664"/>
      <c r="H664"/>
      <c r="I664"/>
      <c r="J664"/>
      <c r="K664" s="47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  <c r="BO664" s="115"/>
      <c r="BP664" s="115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</row>
    <row r="665" spans="4:138">
      <c r="D665"/>
      <c r="E665" s="46"/>
      <c r="F665" s="61"/>
      <c r="G665"/>
      <c r="H665"/>
      <c r="I665"/>
      <c r="J665"/>
      <c r="K665" s="47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  <c r="BO665" s="115"/>
      <c r="BP665" s="11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</row>
    <row r="666" spans="4:138">
      <c r="D666"/>
      <c r="E666" s="46"/>
      <c r="F666" s="61"/>
      <c r="G666"/>
      <c r="H666"/>
      <c r="I666"/>
      <c r="J666"/>
      <c r="K666" s="47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  <c r="BO666" s="115"/>
      <c r="BP666" s="115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</row>
    <row r="667" spans="4:138">
      <c r="D667"/>
      <c r="E667" s="46"/>
      <c r="F667" s="61"/>
      <c r="G667"/>
      <c r="H667"/>
      <c r="I667"/>
      <c r="J667"/>
      <c r="K667" s="47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  <c r="BO667" s="115"/>
      <c r="BP667" s="115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</row>
    <row r="668" spans="4:138">
      <c r="D668"/>
      <c r="E668" s="46"/>
      <c r="F668" s="61"/>
      <c r="G668"/>
      <c r="H668"/>
      <c r="I668"/>
      <c r="J668"/>
      <c r="K668" s="47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  <c r="BO668" s="115"/>
      <c r="BP668" s="115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</row>
    <row r="669" spans="4:138">
      <c r="D669"/>
      <c r="E669" s="46"/>
      <c r="F669" s="61"/>
      <c r="G669"/>
      <c r="H669"/>
      <c r="I669"/>
      <c r="J669"/>
      <c r="K669" s="47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  <c r="BO669" s="115"/>
      <c r="BP669" s="115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</row>
    <row r="670" spans="4:138">
      <c r="D670"/>
      <c r="E670" s="46"/>
      <c r="F670" s="61"/>
      <c r="G670"/>
      <c r="H670"/>
      <c r="I670"/>
      <c r="J670"/>
      <c r="K670" s="47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  <c r="BO670" s="115"/>
      <c r="BP670" s="115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</row>
    <row r="671" spans="4:138">
      <c r="D671"/>
      <c r="E671" s="46"/>
      <c r="F671" s="61"/>
      <c r="G671"/>
      <c r="H671"/>
      <c r="I671"/>
      <c r="J671"/>
      <c r="K671" s="47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  <c r="BO671" s="115"/>
      <c r="BP671" s="115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</row>
    <row r="672" spans="4:138">
      <c r="D672"/>
      <c r="E672" s="46"/>
      <c r="F672" s="61"/>
      <c r="G672"/>
      <c r="H672"/>
      <c r="I672"/>
      <c r="J672"/>
      <c r="K672" s="47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  <c r="BO672" s="115"/>
      <c r="BP672" s="115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</row>
    <row r="673" spans="4:138">
      <c r="D673"/>
      <c r="E673" s="46"/>
      <c r="F673" s="61"/>
      <c r="G673"/>
      <c r="H673"/>
      <c r="I673"/>
      <c r="J673"/>
      <c r="K673" s="47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  <c r="BO673" s="115"/>
      <c r="BP673" s="115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</row>
    <row r="674" spans="4:138">
      <c r="D674"/>
      <c r="E674" s="46"/>
      <c r="F674" s="61"/>
      <c r="G674"/>
      <c r="H674"/>
      <c r="I674"/>
      <c r="J674"/>
      <c r="K674" s="47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  <c r="BO674" s="115"/>
      <c r="BP674" s="115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</row>
    <row r="675" spans="4:138">
      <c r="D675"/>
      <c r="E675" s="46"/>
      <c r="F675" s="61"/>
      <c r="G675"/>
      <c r="H675"/>
      <c r="I675"/>
      <c r="J675"/>
      <c r="K675" s="47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  <c r="BO675" s="115"/>
      <c r="BP675" s="11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</row>
    <row r="676" spans="4:138">
      <c r="D676"/>
      <c r="E676" s="46"/>
      <c r="F676" s="61"/>
      <c r="G676"/>
      <c r="H676"/>
      <c r="I676"/>
      <c r="J676"/>
      <c r="K676" s="47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  <c r="BO676" s="115"/>
      <c r="BP676" s="115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</row>
    <row r="677" spans="4:138">
      <c r="D677"/>
      <c r="E677" s="46"/>
      <c r="F677" s="61"/>
      <c r="G677"/>
      <c r="H677"/>
      <c r="I677"/>
      <c r="J677"/>
      <c r="K677" s="47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  <c r="BO677" s="115"/>
      <c r="BP677" s="115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</row>
    <row r="678" spans="4:138">
      <c r="D678"/>
      <c r="E678" s="46"/>
      <c r="F678" s="61"/>
      <c r="G678"/>
      <c r="H678"/>
      <c r="I678"/>
      <c r="J678"/>
      <c r="K678" s="47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  <c r="BO678" s="115"/>
      <c r="BP678" s="115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</row>
    <row r="679" spans="4:138">
      <c r="D679"/>
      <c r="E679" s="46"/>
      <c r="F679" s="61"/>
      <c r="G679"/>
      <c r="H679"/>
      <c r="I679"/>
      <c r="J679"/>
      <c r="K679" s="47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  <c r="BO679" s="115"/>
      <c r="BP679" s="115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</row>
    <row r="680" spans="4:138">
      <c r="D680"/>
      <c r="E680" s="46"/>
      <c r="F680" s="61"/>
      <c r="G680"/>
      <c r="H680"/>
      <c r="I680"/>
      <c r="J680"/>
      <c r="K680" s="47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  <c r="BO680" s="115"/>
      <c r="BP680" s="115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</row>
    <row r="681" spans="4:138">
      <c r="D681"/>
      <c r="E681" s="46"/>
      <c r="F681" s="61"/>
      <c r="G681"/>
      <c r="H681"/>
      <c r="I681"/>
      <c r="J681"/>
      <c r="K681" s="47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  <c r="BO681" s="115"/>
      <c r="BP681" s="115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</row>
    <row r="682" spans="4:138">
      <c r="D682"/>
      <c r="E682" s="46"/>
      <c r="F682" s="61"/>
      <c r="G682"/>
      <c r="H682"/>
      <c r="I682"/>
      <c r="J682"/>
      <c r="K682" s="47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  <c r="BO682" s="115"/>
      <c r="BP682" s="115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</row>
    <row r="683" spans="4:138">
      <c r="D683"/>
      <c r="E683" s="46"/>
      <c r="F683" s="61"/>
      <c r="G683"/>
      <c r="H683"/>
      <c r="I683"/>
      <c r="J683"/>
      <c r="K683" s="47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  <c r="BO683" s="115"/>
      <c r="BP683" s="115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</row>
    <row r="684" spans="4:138">
      <c r="D684"/>
      <c r="E684" s="46"/>
      <c r="F684" s="61"/>
      <c r="G684"/>
      <c r="H684"/>
      <c r="I684"/>
      <c r="J684"/>
      <c r="K684" s="47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  <c r="BO684" s="115"/>
      <c r="BP684" s="115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</row>
    <row r="685" spans="4:138">
      <c r="D685"/>
      <c r="E685" s="46"/>
      <c r="F685" s="61"/>
      <c r="G685"/>
      <c r="H685"/>
      <c r="I685"/>
      <c r="J685"/>
      <c r="K685" s="47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  <c r="BO685" s="115"/>
      <c r="BP685" s="11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</row>
    <row r="686" spans="4:138">
      <c r="D686"/>
      <c r="E686" s="46"/>
      <c r="F686" s="61"/>
      <c r="G686"/>
      <c r="H686"/>
      <c r="I686"/>
      <c r="J686"/>
      <c r="K686" s="47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  <c r="BO686" s="115"/>
      <c r="BP686" s="115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</row>
    <row r="687" spans="4:138">
      <c r="D687"/>
      <c r="E687" s="46"/>
      <c r="F687" s="61"/>
      <c r="G687"/>
      <c r="H687"/>
      <c r="I687"/>
      <c r="J687"/>
      <c r="K687" s="47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  <c r="BO687" s="115"/>
      <c r="BP687" s="115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</row>
    <row r="688" spans="4:138">
      <c r="D688"/>
      <c r="E688" s="46"/>
      <c r="F688" s="61"/>
      <c r="G688"/>
      <c r="H688"/>
      <c r="I688"/>
      <c r="J688"/>
      <c r="K688" s="47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  <c r="BO688" s="115"/>
      <c r="BP688" s="115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</row>
    <row r="689" spans="4:138">
      <c r="D689"/>
      <c r="E689" s="46"/>
      <c r="F689" s="61"/>
      <c r="G689"/>
      <c r="H689"/>
      <c r="I689"/>
      <c r="J689"/>
      <c r="K689" s="47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  <c r="BO689" s="115"/>
      <c r="BP689" s="115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</row>
    <row r="690" spans="4:138">
      <c r="D690"/>
      <c r="E690" s="46"/>
      <c r="F690" s="61"/>
      <c r="G690"/>
      <c r="H690"/>
      <c r="I690"/>
      <c r="J690"/>
      <c r="K690" s="47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  <c r="BO690" s="115"/>
      <c r="BP690" s="115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</row>
    <row r="691" spans="4:138">
      <c r="D691"/>
      <c r="E691" s="46"/>
      <c r="F691" s="61"/>
      <c r="G691"/>
      <c r="H691"/>
      <c r="I691"/>
      <c r="J691"/>
      <c r="K691" s="47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  <c r="BO691" s="115"/>
      <c r="BP691" s="115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</row>
    <row r="692" spans="4:138">
      <c r="D692"/>
      <c r="E692" s="46"/>
      <c r="F692" s="61"/>
      <c r="G692"/>
      <c r="H692"/>
      <c r="I692"/>
      <c r="J692"/>
      <c r="K692" s="47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  <c r="BO692" s="115"/>
      <c r="BP692" s="115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</row>
    <row r="693" spans="4:138">
      <c r="D693"/>
      <c r="E693" s="46"/>
      <c r="F693" s="61"/>
      <c r="G693"/>
      <c r="H693"/>
      <c r="I693"/>
      <c r="J693"/>
      <c r="K693" s="47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  <c r="BO693" s="115"/>
      <c r="BP693" s="115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</row>
    <row r="694" spans="4:138">
      <c r="D694"/>
      <c r="E694" s="46"/>
      <c r="F694" s="61"/>
      <c r="G694"/>
      <c r="H694"/>
      <c r="I694"/>
      <c r="J694"/>
      <c r="K694" s="47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  <c r="BO694" s="115"/>
      <c r="BP694" s="115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</row>
    <row r="695" spans="4:138">
      <c r="D695"/>
      <c r="E695" s="46"/>
      <c r="F695" s="61"/>
      <c r="G695"/>
      <c r="H695"/>
      <c r="I695"/>
      <c r="J695"/>
      <c r="K695" s="47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  <c r="BO695" s="115"/>
      <c r="BP695" s="11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</row>
    <row r="696" spans="4:138">
      <c r="D696"/>
      <c r="E696" s="46"/>
      <c r="F696" s="61"/>
      <c r="G696"/>
      <c r="H696"/>
      <c r="I696"/>
      <c r="J696"/>
      <c r="K696" s="47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  <c r="BO696" s="115"/>
      <c r="BP696" s="115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</row>
    <row r="697" spans="4:138">
      <c r="D697"/>
      <c r="E697" s="46"/>
      <c r="F697" s="61"/>
      <c r="G697"/>
      <c r="H697"/>
      <c r="I697"/>
      <c r="J697"/>
      <c r="K697" s="47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  <c r="BO697" s="115"/>
      <c r="BP697" s="115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</row>
    <row r="698" spans="4:138">
      <c r="D698"/>
      <c r="E698" s="46"/>
      <c r="F698" s="61"/>
      <c r="G698"/>
      <c r="H698"/>
      <c r="I698"/>
      <c r="J698"/>
      <c r="K698" s="47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  <c r="BO698" s="115"/>
      <c r="BP698" s="115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</row>
    <row r="699" spans="4:138">
      <c r="D699"/>
      <c r="E699" s="46"/>
      <c r="F699" s="61"/>
      <c r="G699"/>
      <c r="H699"/>
      <c r="I699"/>
      <c r="J699"/>
      <c r="K699" s="47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  <c r="BO699" s="115"/>
      <c r="BP699" s="115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</row>
    <row r="700" spans="4:138">
      <c r="D700"/>
      <c r="E700" s="46"/>
      <c r="F700" s="61"/>
      <c r="G700"/>
      <c r="H700"/>
      <c r="I700"/>
      <c r="J700"/>
      <c r="K700" s="47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  <c r="BO700" s="115"/>
      <c r="BP700" s="115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</row>
    <row r="701" spans="4:138">
      <c r="D701"/>
      <c r="E701" s="46"/>
      <c r="F701" s="61"/>
      <c r="G701"/>
      <c r="H701"/>
      <c r="I701"/>
      <c r="J701"/>
      <c r="K701" s="47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  <c r="BO701" s="115"/>
      <c r="BP701" s="115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</row>
    <row r="702" spans="4:138">
      <c r="D702"/>
      <c r="E702" s="46"/>
      <c r="F702" s="61"/>
      <c r="G702"/>
      <c r="H702"/>
      <c r="I702"/>
      <c r="J702"/>
      <c r="K702" s="47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  <c r="BO702" s="115"/>
      <c r="BP702" s="115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</row>
    <row r="703" spans="4:138">
      <c r="D703"/>
      <c r="E703" s="46"/>
      <c r="F703" s="61"/>
      <c r="G703"/>
      <c r="H703"/>
      <c r="I703"/>
      <c r="J703"/>
      <c r="K703" s="47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  <c r="BO703" s="115"/>
      <c r="BP703" s="115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</row>
    <row r="704" spans="4:138">
      <c r="D704"/>
      <c r="E704" s="46"/>
      <c r="F704" s="61"/>
      <c r="G704"/>
      <c r="H704"/>
      <c r="I704"/>
      <c r="J704"/>
      <c r="K704" s="47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  <c r="BO704" s="115"/>
      <c r="BP704" s="115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</row>
    <row r="705" spans="4:138">
      <c r="D705"/>
      <c r="E705" s="46"/>
      <c r="F705" s="61"/>
      <c r="G705"/>
      <c r="H705"/>
      <c r="I705"/>
      <c r="J705"/>
      <c r="K705" s="47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  <c r="BO705" s="115"/>
      <c r="BP705" s="11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</row>
    <row r="706" spans="4:138">
      <c r="D706"/>
      <c r="E706" s="46"/>
      <c r="F706" s="61"/>
      <c r="G706"/>
      <c r="H706"/>
      <c r="I706"/>
      <c r="J706"/>
      <c r="K706" s="47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  <c r="BO706" s="115"/>
      <c r="BP706" s="115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</row>
    <row r="707" spans="4:138">
      <c r="D707"/>
      <c r="E707" s="46"/>
      <c r="F707" s="61"/>
      <c r="G707"/>
      <c r="H707"/>
      <c r="I707"/>
      <c r="J707"/>
      <c r="K707" s="47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  <c r="BO707" s="115"/>
      <c r="BP707" s="115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</row>
    <row r="708" spans="4:138">
      <c r="D708"/>
      <c r="E708" s="46"/>
      <c r="F708" s="61"/>
      <c r="G708"/>
      <c r="H708"/>
      <c r="I708"/>
      <c r="J708"/>
      <c r="K708" s="47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  <c r="BO708" s="115"/>
      <c r="BP708" s="115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</row>
    <row r="709" spans="4:138">
      <c r="D709"/>
      <c r="E709" s="46"/>
      <c r="F709" s="61"/>
      <c r="G709"/>
      <c r="H709"/>
      <c r="I709"/>
      <c r="J709"/>
      <c r="K709" s="47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  <c r="BO709" s="115"/>
      <c r="BP709" s="115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</row>
    <row r="710" spans="4:138">
      <c r="D710"/>
      <c r="E710" s="46"/>
      <c r="F710" s="61"/>
      <c r="G710"/>
      <c r="H710"/>
      <c r="I710"/>
      <c r="J710"/>
      <c r="K710" s="47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  <c r="BO710" s="115"/>
      <c r="BP710" s="115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</row>
    <row r="711" spans="4:138">
      <c r="D711"/>
      <c r="E711" s="46"/>
      <c r="F711" s="61"/>
      <c r="G711"/>
      <c r="H711"/>
      <c r="I711"/>
      <c r="J711"/>
      <c r="K711" s="47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  <c r="BO711" s="115"/>
      <c r="BP711" s="115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</row>
    <row r="712" spans="4:138">
      <c r="D712"/>
      <c r="E712" s="46"/>
      <c r="F712" s="61"/>
      <c r="G712"/>
      <c r="H712"/>
      <c r="I712"/>
      <c r="J712"/>
      <c r="K712" s="47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  <c r="BO712" s="115"/>
      <c r="BP712" s="115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</row>
    <row r="713" spans="4:138">
      <c r="D713"/>
      <c r="E713" s="46"/>
      <c r="F713" s="61"/>
      <c r="G713"/>
      <c r="H713"/>
      <c r="I713"/>
      <c r="J713"/>
      <c r="K713" s="47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  <c r="BO713" s="115"/>
      <c r="BP713" s="115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</row>
    <row r="714" spans="4:138">
      <c r="D714"/>
      <c r="E714" s="46"/>
      <c r="F714" s="61"/>
      <c r="G714"/>
      <c r="H714"/>
      <c r="I714"/>
      <c r="J714"/>
      <c r="K714" s="47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  <c r="BO714" s="115"/>
      <c r="BP714" s="115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</row>
    <row r="715" spans="4:138">
      <c r="D715"/>
      <c r="E715" s="46"/>
      <c r="F715" s="61"/>
      <c r="G715"/>
      <c r="H715"/>
      <c r="I715"/>
      <c r="J715"/>
      <c r="K715" s="47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  <c r="BO715" s="115"/>
      <c r="BP715" s="1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</row>
    <row r="716" spans="4:138">
      <c r="D716"/>
      <c r="E716" s="46"/>
      <c r="F716" s="61"/>
      <c r="G716"/>
      <c r="H716"/>
      <c r="I716"/>
      <c r="J716"/>
      <c r="K716" s="47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  <c r="BO716" s="115"/>
      <c r="BP716" s="115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</row>
    <row r="717" spans="4:138">
      <c r="D717"/>
      <c r="E717" s="46"/>
      <c r="F717" s="61"/>
      <c r="G717"/>
      <c r="H717"/>
      <c r="I717"/>
      <c r="J717"/>
      <c r="K717" s="47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  <c r="BO717" s="115"/>
      <c r="BP717" s="115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</row>
    <row r="718" spans="4:138">
      <c r="D718"/>
      <c r="E718" s="46"/>
      <c r="F718" s="61"/>
      <c r="G718"/>
      <c r="H718"/>
      <c r="I718"/>
      <c r="J718"/>
      <c r="K718" s="47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  <c r="BO718" s="115"/>
      <c r="BP718" s="115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</row>
    <row r="719" spans="4:138">
      <c r="D719"/>
      <c r="E719" s="46"/>
      <c r="F719" s="61"/>
      <c r="G719"/>
      <c r="H719"/>
      <c r="I719"/>
      <c r="J719"/>
      <c r="K719" s="47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  <c r="BO719" s="115"/>
      <c r="BP719" s="115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</row>
    <row r="720" spans="4:138">
      <c r="D720"/>
      <c r="E720" s="46"/>
      <c r="F720" s="61"/>
      <c r="G720"/>
      <c r="H720"/>
      <c r="I720"/>
      <c r="J720"/>
      <c r="K720" s="47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  <c r="BO720" s="115"/>
      <c r="BP720" s="115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</row>
    <row r="721" spans="4:138">
      <c r="D721"/>
      <c r="E721" s="46"/>
      <c r="F721" s="61"/>
      <c r="G721"/>
      <c r="H721"/>
      <c r="I721"/>
      <c r="J721"/>
      <c r="K721" s="47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  <c r="BO721" s="115"/>
      <c r="BP721" s="115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</row>
    <row r="722" spans="4:138">
      <c r="D722"/>
      <c r="E722" s="46"/>
      <c r="F722" s="61"/>
      <c r="G722"/>
      <c r="H722"/>
      <c r="I722"/>
      <c r="J722"/>
      <c r="K722" s="47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  <c r="BO722" s="115"/>
      <c r="BP722" s="115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</row>
    <row r="723" spans="4:138">
      <c r="D723"/>
      <c r="E723" s="46"/>
      <c r="F723" s="61"/>
      <c r="G723"/>
      <c r="H723"/>
      <c r="I723"/>
      <c r="J723"/>
      <c r="K723" s="47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  <c r="BO723" s="115"/>
      <c r="BP723" s="115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</row>
    <row r="724" spans="4:138">
      <c r="D724"/>
      <c r="E724" s="46"/>
      <c r="F724" s="61"/>
      <c r="G724"/>
      <c r="H724"/>
      <c r="I724"/>
      <c r="J724"/>
      <c r="K724" s="47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  <c r="BO724" s="115"/>
      <c r="BP724" s="115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</row>
    <row r="725" spans="4:138">
      <c r="D725"/>
      <c r="E725" s="46"/>
      <c r="F725" s="61"/>
      <c r="G725"/>
      <c r="H725"/>
      <c r="I725"/>
      <c r="J725"/>
      <c r="K725" s="47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  <c r="BO725" s="115"/>
      <c r="BP725" s="11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</row>
    <row r="726" spans="4:138">
      <c r="D726"/>
      <c r="E726" s="46"/>
      <c r="F726" s="61"/>
      <c r="G726"/>
      <c r="H726"/>
      <c r="I726"/>
      <c r="J726"/>
      <c r="K726" s="47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  <c r="BO726" s="115"/>
      <c r="BP726" s="115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</row>
    <row r="727" spans="4:138">
      <c r="D727"/>
      <c r="E727" s="46"/>
      <c r="F727" s="61"/>
      <c r="G727"/>
      <c r="H727"/>
      <c r="I727"/>
      <c r="J727"/>
      <c r="K727" s="47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  <c r="BO727" s="115"/>
      <c r="BP727" s="115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</row>
    <row r="728" spans="4:138">
      <c r="D728"/>
      <c r="E728" s="46"/>
      <c r="F728" s="61"/>
      <c r="G728"/>
      <c r="H728"/>
      <c r="I728"/>
      <c r="J728"/>
      <c r="K728" s="47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  <c r="BO728" s="115"/>
      <c r="BP728" s="115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</row>
    <row r="729" spans="4:138">
      <c r="D729"/>
      <c r="E729" s="46"/>
      <c r="F729" s="61"/>
      <c r="G729"/>
      <c r="H729"/>
      <c r="I729"/>
      <c r="J729"/>
      <c r="K729" s="47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  <c r="BO729" s="115"/>
      <c r="BP729" s="115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</row>
    <row r="730" spans="4:138">
      <c r="D730"/>
      <c r="E730" s="46"/>
      <c r="F730" s="61"/>
      <c r="G730"/>
      <c r="H730"/>
      <c r="I730"/>
      <c r="J730"/>
      <c r="K730" s="47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  <c r="BO730" s="115"/>
      <c r="BP730" s="115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</row>
    <row r="731" spans="4:138">
      <c r="D731"/>
      <c r="E731" s="46"/>
      <c r="F731" s="61"/>
      <c r="G731"/>
      <c r="H731"/>
      <c r="I731"/>
      <c r="J731"/>
      <c r="K731" s="47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  <c r="BO731" s="115"/>
      <c r="BP731" s="115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</row>
    <row r="732" spans="4:138">
      <c r="D732"/>
      <c r="E732" s="46"/>
      <c r="F732" s="61"/>
      <c r="G732"/>
      <c r="H732"/>
      <c r="I732"/>
      <c r="J732"/>
      <c r="K732" s="47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  <c r="BO732" s="115"/>
      <c r="BP732" s="115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</row>
    <row r="733" spans="4:138">
      <c r="D733"/>
      <c r="E733" s="46"/>
      <c r="F733" s="61"/>
      <c r="G733"/>
      <c r="H733"/>
      <c r="I733"/>
      <c r="J733"/>
      <c r="K733" s="47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  <c r="BO733" s="115"/>
      <c r="BP733" s="115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</row>
    <row r="734" spans="4:138">
      <c r="D734"/>
      <c r="E734" s="46"/>
      <c r="F734" s="61"/>
      <c r="G734"/>
      <c r="H734"/>
      <c r="I734"/>
      <c r="J734"/>
      <c r="K734" s="47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  <c r="BO734" s="115"/>
      <c r="BP734" s="115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</row>
    <row r="735" spans="4:138">
      <c r="D735"/>
      <c r="E735" s="46"/>
      <c r="F735" s="61"/>
      <c r="G735"/>
      <c r="H735"/>
      <c r="I735"/>
      <c r="J735"/>
      <c r="K735" s="47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  <c r="BO735" s="115"/>
      <c r="BP735" s="11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</row>
    <row r="736" spans="4:138">
      <c r="D736"/>
      <c r="E736" s="46"/>
      <c r="F736" s="61"/>
      <c r="G736"/>
      <c r="H736"/>
      <c r="I736"/>
      <c r="J736"/>
      <c r="K736" s="47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  <c r="BO736" s="115"/>
      <c r="BP736" s="115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</row>
    <row r="737" spans="4:138">
      <c r="D737"/>
      <c r="E737" s="46"/>
      <c r="F737" s="61"/>
      <c r="G737"/>
      <c r="H737"/>
      <c r="I737"/>
      <c r="J737"/>
      <c r="K737" s="47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  <c r="BO737" s="115"/>
      <c r="BP737" s="115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</row>
    <row r="738" spans="4:138">
      <c r="D738"/>
      <c r="E738" s="46"/>
      <c r="F738" s="61"/>
      <c r="G738"/>
      <c r="H738"/>
      <c r="I738"/>
      <c r="J738"/>
      <c r="K738" s="47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  <c r="BO738" s="115"/>
      <c r="BP738" s="115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</row>
    <row r="739" spans="4:138">
      <c r="D739"/>
      <c r="E739" s="46"/>
      <c r="F739" s="61"/>
      <c r="G739"/>
      <c r="H739"/>
      <c r="I739"/>
      <c r="J739"/>
      <c r="K739" s="47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  <c r="BO739" s="115"/>
      <c r="BP739" s="115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</row>
    <row r="740" spans="4:138">
      <c r="D740"/>
      <c r="E740" s="46"/>
      <c r="F740" s="61"/>
      <c r="G740"/>
      <c r="H740"/>
      <c r="I740"/>
      <c r="J740"/>
      <c r="K740" s="47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  <c r="BO740" s="115"/>
      <c r="BP740" s="115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</row>
    <row r="741" spans="4:138">
      <c r="D741"/>
      <c r="E741" s="46"/>
      <c r="F741" s="61"/>
      <c r="G741"/>
      <c r="H741"/>
      <c r="I741"/>
      <c r="J741"/>
      <c r="K741" s="47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  <c r="BO741" s="115"/>
      <c r="BP741" s="115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</row>
    <row r="742" spans="4:138">
      <c r="D742"/>
      <c r="E742" s="46"/>
      <c r="F742" s="61"/>
      <c r="G742"/>
      <c r="H742"/>
      <c r="I742"/>
      <c r="J742"/>
      <c r="K742" s="47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  <c r="BO742" s="115"/>
      <c r="BP742" s="115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</row>
    <row r="743" spans="4:138">
      <c r="D743"/>
      <c r="E743" s="46"/>
      <c r="F743" s="61"/>
      <c r="G743"/>
      <c r="H743"/>
      <c r="I743"/>
      <c r="J743"/>
      <c r="K743" s="47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  <c r="BO743" s="115"/>
      <c r="BP743" s="115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</row>
    <row r="744" spans="4:138">
      <c r="D744"/>
      <c r="E744" s="46"/>
      <c r="F744" s="61"/>
      <c r="G744"/>
      <c r="H744"/>
      <c r="I744"/>
      <c r="J744"/>
      <c r="K744" s="47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  <c r="BO744" s="115"/>
      <c r="BP744" s="115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</row>
    <row r="745" spans="4:138">
      <c r="D745"/>
      <c r="E745" s="46"/>
      <c r="F745" s="61"/>
      <c r="G745"/>
      <c r="H745"/>
      <c r="I745"/>
      <c r="J745"/>
      <c r="K745" s="47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  <c r="BO745" s="115"/>
      <c r="BP745" s="11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</row>
    <row r="746" spans="4:138">
      <c r="D746"/>
      <c r="E746" s="46"/>
      <c r="F746" s="61"/>
      <c r="G746"/>
      <c r="H746"/>
      <c r="I746"/>
      <c r="J746"/>
      <c r="K746" s="47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  <c r="BO746" s="115"/>
      <c r="BP746" s="115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</row>
    <row r="747" spans="4:138">
      <c r="D747"/>
      <c r="E747" s="46"/>
      <c r="F747" s="61"/>
      <c r="G747"/>
      <c r="H747"/>
      <c r="I747"/>
      <c r="J747"/>
      <c r="K747" s="47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  <c r="BO747" s="115"/>
      <c r="BP747" s="115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</row>
    <row r="748" spans="4:138">
      <c r="D748"/>
      <c r="E748" s="46"/>
      <c r="F748" s="61"/>
      <c r="G748"/>
      <c r="H748"/>
      <c r="I748"/>
      <c r="J748"/>
      <c r="K748" s="47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  <c r="BO748" s="115"/>
      <c r="BP748" s="115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</row>
    <row r="749" spans="4:138">
      <c r="D749"/>
      <c r="E749" s="46"/>
      <c r="F749" s="61"/>
      <c r="G749"/>
      <c r="H749"/>
      <c r="I749"/>
      <c r="J749"/>
      <c r="K749" s="47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  <c r="BO749" s="115"/>
      <c r="BP749" s="115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</row>
    <row r="750" spans="4:138">
      <c r="D750"/>
      <c r="E750" s="46"/>
      <c r="F750" s="61"/>
      <c r="G750"/>
      <c r="H750"/>
      <c r="I750"/>
      <c r="J750"/>
      <c r="K750" s="47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  <c r="BO750" s="115"/>
      <c r="BP750" s="115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</row>
    <row r="751" spans="4:138">
      <c r="D751"/>
      <c r="E751" s="46"/>
      <c r="F751" s="61"/>
      <c r="G751"/>
      <c r="H751"/>
      <c r="I751"/>
      <c r="J751"/>
      <c r="K751" s="47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  <c r="BO751" s="115"/>
      <c r="BP751" s="115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</row>
    <row r="752" spans="4:138">
      <c r="D752"/>
      <c r="E752" s="46"/>
      <c r="F752" s="61"/>
      <c r="G752"/>
      <c r="H752"/>
      <c r="I752"/>
      <c r="J752"/>
      <c r="K752" s="47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  <c r="BO752" s="115"/>
      <c r="BP752" s="115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</row>
    <row r="753" spans="4:138">
      <c r="D753"/>
      <c r="E753" s="46"/>
      <c r="F753" s="61"/>
      <c r="G753"/>
      <c r="H753"/>
      <c r="I753"/>
      <c r="J753"/>
      <c r="K753" s="47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  <c r="BO753" s="115"/>
      <c r="BP753" s="115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</row>
    <row r="754" spans="4:138">
      <c r="D754"/>
      <c r="E754" s="46"/>
      <c r="F754" s="61"/>
      <c r="G754"/>
      <c r="H754"/>
      <c r="I754"/>
      <c r="J754"/>
      <c r="K754" s="47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  <c r="BO754" s="115"/>
      <c r="BP754" s="115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</row>
    <row r="755" spans="4:138">
      <c r="D755"/>
      <c r="E755" s="46"/>
      <c r="F755" s="61"/>
      <c r="G755"/>
      <c r="H755"/>
      <c r="I755"/>
      <c r="J755"/>
      <c r="K755" s="47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  <c r="BO755" s="115"/>
      <c r="BP755" s="11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</row>
    <row r="756" spans="4:138">
      <c r="D756"/>
      <c r="E756" s="46"/>
      <c r="F756" s="61"/>
      <c r="G756"/>
      <c r="H756"/>
      <c r="I756"/>
      <c r="J756"/>
      <c r="K756" s="47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  <c r="BO756" s="115"/>
      <c r="BP756" s="115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</row>
    <row r="757" spans="4:138">
      <c r="D757"/>
      <c r="E757" s="46"/>
      <c r="F757" s="61"/>
      <c r="G757"/>
      <c r="H757"/>
      <c r="I757"/>
      <c r="J757"/>
      <c r="K757" s="47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  <c r="BO757" s="115"/>
      <c r="BP757" s="115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</row>
    <row r="758" spans="4:138">
      <c r="D758"/>
      <c r="E758" s="46"/>
      <c r="F758" s="61"/>
      <c r="G758"/>
      <c r="H758"/>
      <c r="I758"/>
      <c r="J758"/>
      <c r="K758" s="47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  <c r="BO758" s="115"/>
      <c r="BP758" s="115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</row>
    <row r="759" spans="4:138">
      <c r="D759"/>
      <c r="E759" s="46"/>
      <c r="F759" s="61"/>
      <c r="G759"/>
      <c r="H759"/>
      <c r="I759"/>
      <c r="J759"/>
      <c r="K759" s="47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  <c r="BO759" s="115"/>
      <c r="BP759" s="115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</row>
    <row r="760" spans="4:138">
      <c r="D760"/>
      <c r="E760" s="46"/>
      <c r="F760" s="61"/>
      <c r="G760"/>
      <c r="H760"/>
      <c r="I760"/>
      <c r="J760"/>
      <c r="K760" s="47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  <c r="BO760" s="115"/>
      <c r="BP760" s="115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</row>
    <row r="761" spans="4:138">
      <c r="D761"/>
      <c r="E761" s="46"/>
      <c r="F761" s="61"/>
      <c r="G761"/>
      <c r="H761"/>
      <c r="I761"/>
      <c r="J761"/>
      <c r="K761" s="47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  <c r="BO761" s="115"/>
      <c r="BP761" s="115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</row>
    <row r="762" spans="4:138">
      <c r="D762"/>
      <c r="E762" s="46"/>
      <c r="F762" s="61"/>
      <c r="G762"/>
      <c r="H762"/>
      <c r="I762"/>
      <c r="J762"/>
      <c r="K762" s="47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  <c r="BO762" s="115"/>
      <c r="BP762" s="115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</row>
    <row r="763" spans="4:138">
      <c r="D763"/>
      <c r="E763" s="46"/>
      <c r="F763" s="61"/>
      <c r="G763"/>
      <c r="H763"/>
      <c r="I763"/>
      <c r="J763"/>
      <c r="K763" s="47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  <c r="BO763" s="115"/>
      <c r="BP763" s="115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</row>
    <row r="764" spans="4:138">
      <c r="D764"/>
      <c r="E764" s="46"/>
      <c r="F764" s="61"/>
      <c r="G764"/>
      <c r="H764"/>
      <c r="I764"/>
      <c r="J764"/>
      <c r="K764" s="47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  <c r="BO764" s="115"/>
      <c r="BP764" s="115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</row>
    <row r="765" spans="4:138">
      <c r="D765"/>
      <c r="E765" s="46"/>
      <c r="F765" s="61"/>
      <c r="G765"/>
      <c r="H765"/>
      <c r="I765"/>
      <c r="J765"/>
      <c r="K765" s="47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  <c r="BO765" s="115"/>
      <c r="BP765" s="11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</row>
    <row r="766" spans="4:138">
      <c r="D766"/>
      <c r="E766" s="46"/>
      <c r="F766" s="61"/>
      <c r="G766"/>
      <c r="H766"/>
      <c r="I766"/>
      <c r="J766"/>
      <c r="K766" s="47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  <c r="BO766" s="115"/>
      <c r="BP766" s="115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</row>
    <row r="767" spans="4:138">
      <c r="D767"/>
      <c r="E767" s="46"/>
      <c r="F767" s="61"/>
      <c r="G767"/>
      <c r="H767"/>
      <c r="I767"/>
      <c r="J767"/>
      <c r="K767" s="47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  <c r="BO767" s="115"/>
      <c r="BP767" s="115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</row>
    <row r="768" spans="4:138">
      <c r="D768"/>
      <c r="E768" s="46"/>
      <c r="F768" s="61"/>
      <c r="G768"/>
      <c r="H768"/>
      <c r="I768"/>
      <c r="J768"/>
      <c r="K768" s="47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  <c r="BO768" s="115"/>
      <c r="BP768" s="115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</row>
    <row r="769" spans="4:138">
      <c r="D769"/>
      <c r="E769" s="46"/>
      <c r="F769" s="61"/>
      <c r="G769"/>
      <c r="H769"/>
      <c r="I769"/>
      <c r="J769"/>
      <c r="K769" s="47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  <c r="BO769" s="115"/>
      <c r="BP769" s="115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</row>
    <row r="770" spans="4:138">
      <c r="D770"/>
      <c r="E770" s="46"/>
      <c r="F770" s="61"/>
      <c r="G770"/>
      <c r="H770"/>
      <c r="I770"/>
      <c r="J770"/>
      <c r="K770" s="47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  <c r="BO770" s="115"/>
      <c r="BP770" s="115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</row>
    <row r="771" spans="4:138">
      <c r="D771"/>
      <c r="E771" s="46"/>
      <c r="F771" s="61"/>
      <c r="G771"/>
      <c r="H771"/>
      <c r="I771"/>
      <c r="J771"/>
      <c r="K771" s="47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  <c r="BO771" s="115"/>
      <c r="BP771" s="115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</row>
    <row r="772" spans="4:138">
      <c r="D772"/>
      <c r="E772" s="46"/>
      <c r="F772" s="61"/>
      <c r="G772"/>
      <c r="H772"/>
      <c r="I772"/>
      <c r="J772"/>
      <c r="K772" s="47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  <c r="BO772" s="115"/>
      <c r="BP772" s="115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</row>
    <row r="773" spans="4:138">
      <c r="D773"/>
      <c r="E773" s="46"/>
      <c r="F773" s="61"/>
      <c r="G773"/>
      <c r="H773"/>
      <c r="I773"/>
      <c r="J773"/>
      <c r="K773" s="47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  <c r="BO773" s="115"/>
      <c r="BP773" s="115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</row>
    <row r="774" spans="4:138">
      <c r="D774"/>
      <c r="E774" s="46"/>
      <c r="F774" s="61"/>
      <c r="G774"/>
      <c r="H774"/>
      <c r="I774"/>
      <c r="J774"/>
      <c r="K774" s="47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  <c r="BO774" s="115"/>
      <c r="BP774" s="115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</row>
    <row r="775" spans="4:138">
      <c r="D775"/>
      <c r="E775" s="46"/>
      <c r="F775" s="61"/>
      <c r="G775"/>
      <c r="H775"/>
      <c r="I775"/>
      <c r="J775"/>
      <c r="K775" s="47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  <c r="BO775" s="115"/>
      <c r="BP775" s="11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</row>
    <row r="776" spans="4:138">
      <c r="D776"/>
      <c r="E776" s="46"/>
      <c r="F776" s="61"/>
      <c r="G776"/>
      <c r="H776"/>
      <c r="I776"/>
      <c r="J776"/>
      <c r="K776" s="47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  <c r="BO776" s="115"/>
      <c r="BP776" s="115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</row>
    <row r="777" spans="4:138">
      <c r="D777"/>
      <c r="E777" s="46"/>
      <c r="F777" s="61"/>
      <c r="G777"/>
      <c r="H777"/>
      <c r="I777"/>
      <c r="J777"/>
      <c r="K777" s="47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  <c r="BO777" s="115"/>
      <c r="BP777" s="115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</row>
    <row r="778" spans="4:138">
      <c r="D778"/>
      <c r="E778" s="46"/>
      <c r="F778" s="61"/>
      <c r="G778"/>
      <c r="H778"/>
      <c r="I778"/>
      <c r="J778"/>
      <c r="K778" s="47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  <c r="BO778" s="115"/>
      <c r="BP778" s="115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</row>
    <row r="779" spans="4:138">
      <c r="D779"/>
      <c r="E779" s="46"/>
      <c r="F779" s="61"/>
      <c r="G779"/>
      <c r="H779"/>
      <c r="I779"/>
      <c r="J779"/>
      <c r="K779" s="47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  <c r="BO779" s="115"/>
      <c r="BP779" s="115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</row>
    <row r="780" spans="4:138">
      <c r="D780"/>
      <c r="E780" s="46"/>
      <c r="F780" s="61"/>
      <c r="G780"/>
      <c r="H780"/>
      <c r="I780"/>
      <c r="J780"/>
      <c r="K780" s="47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  <c r="BO780" s="115"/>
      <c r="BP780" s="115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</row>
    <row r="781" spans="4:138">
      <c r="D781"/>
      <c r="E781" s="46"/>
      <c r="F781" s="61"/>
      <c r="G781"/>
      <c r="H781"/>
      <c r="I781"/>
      <c r="J781"/>
      <c r="K781" s="47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  <c r="BO781" s="115"/>
      <c r="BP781" s="115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</row>
    <row r="782" spans="4:138">
      <c r="D782"/>
      <c r="E782" s="46"/>
      <c r="F782" s="61"/>
      <c r="G782"/>
      <c r="H782"/>
      <c r="I782"/>
      <c r="J782"/>
      <c r="K782" s="47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  <c r="BO782" s="115"/>
      <c r="BP782" s="115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</row>
    <row r="783" spans="4:138">
      <c r="D783"/>
      <c r="E783" s="46"/>
      <c r="F783" s="61"/>
      <c r="G783"/>
      <c r="H783"/>
      <c r="I783"/>
      <c r="J783"/>
      <c r="K783" s="47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  <c r="BO783" s="115"/>
      <c r="BP783" s="115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</row>
    <row r="784" spans="4:138">
      <c r="D784"/>
      <c r="E784" s="46"/>
      <c r="F784" s="61"/>
      <c r="G784"/>
      <c r="H784"/>
      <c r="I784"/>
      <c r="J784"/>
      <c r="K784" s="47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  <c r="BO784" s="115"/>
      <c r="BP784" s="115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</row>
    <row r="785" spans="4:138">
      <c r="D785"/>
      <c r="E785" s="46"/>
      <c r="F785" s="61"/>
      <c r="G785"/>
      <c r="H785"/>
      <c r="I785"/>
      <c r="J785"/>
      <c r="K785" s="47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  <c r="BO785" s="115"/>
      <c r="BP785" s="11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</row>
    <row r="786" spans="4:138">
      <c r="D786"/>
      <c r="E786" s="46"/>
      <c r="F786" s="61"/>
      <c r="G786"/>
      <c r="H786"/>
      <c r="I786"/>
      <c r="J786"/>
      <c r="K786" s="47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  <c r="BO786" s="115"/>
      <c r="BP786" s="115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</row>
    <row r="787" spans="4:138">
      <c r="D787"/>
      <c r="E787" s="46"/>
      <c r="F787" s="61"/>
      <c r="G787"/>
      <c r="H787"/>
      <c r="I787"/>
      <c r="J787"/>
      <c r="K787" s="47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  <c r="BO787" s="115"/>
      <c r="BP787" s="115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</row>
    <row r="788" spans="4:138">
      <c r="D788"/>
      <c r="E788" s="46"/>
      <c r="F788" s="61"/>
      <c r="G788"/>
      <c r="H788"/>
      <c r="I788"/>
      <c r="J788"/>
      <c r="K788" s="47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  <c r="BO788" s="115"/>
      <c r="BP788" s="115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</row>
    <row r="789" spans="4:138">
      <c r="D789"/>
      <c r="E789" s="46"/>
      <c r="F789" s="61"/>
      <c r="G789"/>
      <c r="H789"/>
      <c r="I789"/>
      <c r="J789"/>
      <c r="K789" s="47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  <c r="BO789" s="115"/>
      <c r="BP789" s="115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</row>
    <row r="790" spans="4:138">
      <c r="D790"/>
      <c r="E790" s="46"/>
      <c r="F790" s="61"/>
      <c r="G790"/>
      <c r="H790"/>
      <c r="I790"/>
      <c r="J790"/>
      <c r="K790" s="47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  <c r="BO790" s="115"/>
      <c r="BP790" s="115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</row>
    <row r="791" spans="4:138">
      <c r="D791"/>
      <c r="E791" s="46"/>
      <c r="F791" s="61"/>
      <c r="G791"/>
      <c r="H791"/>
      <c r="I791"/>
      <c r="J791"/>
      <c r="K791" s="47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  <c r="BO791" s="115"/>
      <c r="BP791" s="115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</row>
    <row r="792" spans="4:138">
      <c r="D792"/>
      <c r="E792" s="46"/>
      <c r="F792" s="61"/>
      <c r="G792"/>
      <c r="H792"/>
      <c r="I792"/>
      <c r="J792"/>
      <c r="K792" s="47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  <c r="BO792" s="115"/>
      <c r="BP792" s="115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</row>
    <row r="793" spans="4:138">
      <c r="D793"/>
      <c r="E793" s="46"/>
      <c r="F793" s="61"/>
      <c r="G793"/>
      <c r="H793"/>
      <c r="I793"/>
      <c r="J793"/>
      <c r="K793" s="47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  <c r="BO793" s="115"/>
      <c r="BP793" s="115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</row>
    <row r="794" spans="4:138">
      <c r="D794"/>
      <c r="E794" s="46"/>
      <c r="F794" s="61"/>
      <c r="G794"/>
      <c r="H794"/>
      <c r="I794"/>
      <c r="J794"/>
      <c r="K794" s="47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  <c r="BO794" s="115"/>
      <c r="BP794" s="115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</row>
    <row r="795" spans="4:138">
      <c r="D795"/>
      <c r="E795" s="46"/>
      <c r="F795" s="61"/>
      <c r="G795"/>
      <c r="H795"/>
      <c r="I795"/>
      <c r="J795"/>
      <c r="K795" s="47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  <c r="BO795" s="115"/>
      <c r="BP795" s="11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</row>
    <row r="796" spans="4:138">
      <c r="D796"/>
      <c r="E796" s="46"/>
      <c r="F796" s="61"/>
      <c r="G796"/>
      <c r="H796"/>
      <c r="I796"/>
      <c r="J796"/>
      <c r="K796" s="47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  <c r="BO796" s="115"/>
      <c r="BP796" s="115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</row>
    <row r="797" spans="4:138">
      <c r="D797"/>
      <c r="E797" s="46"/>
      <c r="F797" s="61"/>
      <c r="G797"/>
      <c r="H797"/>
      <c r="I797"/>
      <c r="J797"/>
      <c r="K797" s="47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  <c r="BO797" s="115"/>
      <c r="BP797" s="115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</row>
    <row r="798" spans="4:138">
      <c r="D798"/>
      <c r="E798" s="46"/>
      <c r="F798" s="61"/>
      <c r="G798"/>
      <c r="H798"/>
      <c r="I798"/>
      <c r="J798"/>
      <c r="K798" s="47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  <c r="BO798" s="115"/>
      <c r="BP798" s="115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</row>
    <row r="799" spans="4:138">
      <c r="D799"/>
      <c r="E799" s="46"/>
      <c r="F799" s="61"/>
      <c r="G799"/>
      <c r="H799"/>
      <c r="I799"/>
      <c r="J799"/>
      <c r="K799" s="47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  <c r="BO799" s="115"/>
      <c r="BP799" s="115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</row>
    <row r="800" spans="4:138">
      <c r="D800"/>
      <c r="E800" s="46"/>
      <c r="F800" s="61"/>
      <c r="G800"/>
      <c r="H800"/>
      <c r="I800"/>
      <c r="J800"/>
      <c r="K800" s="47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  <c r="BO800" s="115"/>
      <c r="BP800" s="115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</row>
    <row r="801" spans="4:138">
      <c r="D801"/>
      <c r="E801" s="46"/>
      <c r="F801" s="61"/>
      <c r="G801"/>
      <c r="H801"/>
      <c r="I801"/>
      <c r="J801"/>
      <c r="K801" s="47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  <c r="AM801" s="115"/>
      <c r="AN801" s="115"/>
      <c r="AO801" s="115"/>
      <c r="AP801" s="115"/>
      <c r="AQ801" s="115"/>
      <c r="AR801" s="115"/>
      <c r="AS801" s="115"/>
      <c r="AT801" s="115"/>
      <c r="AU801" s="115"/>
      <c r="AV801" s="115"/>
      <c r="AW801" s="115"/>
      <c r="AX801" s="115"/>
      <c r="AY801" s="115"/>
      <c r="AZ801" s="115"/>
      <c r="BA801" s="115"/>
      <c r="BB801" s="115"/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5"/>
      <c r="BN801" s="115"/>
      <c r="BO801" s="115"/>
      <c r="BP801" s="115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</row>
    <row r="802" spans="4:138">
      <c r="D802"/>
      <c r="E802" s="46"/>
      <c r="F802" s="61"/>
      <c r="G802"/>
      <c r="H802"/>
      <c r="I802"/>
      <c r="J802"/>
      <c r="K802" s="47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</row>
    <row r="803" spans="4:138">
      <c r="D803"/>
      <c r="E803" s="46"/>
      <c r="F803" s="61"/>
      <c r="G803"/>
      <c r="H803"/>
      <c r="I803"/>
      <c r="J803"/>
      <c r="K803" s="47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</row>
    <row r="804" spans="4:138">
      <c r="D804"/>
      <c r="E804" s="46"/>
      <c r="F804" s="61"/>
      <c r="G804"/>
      <c r="H804"/>
      <c r="I804"/>
      <c r="J804"/>
      <c r="K804" s="47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</row>
    <row r="805" spans="4:138">
      <c r="D805"/>
      <c r="E805" s="46"/>
      <c r="F805" s="61"/>
      <c r="G805"/>
      <c r="H805"/>
      <c r="I805"/>
      <c r="J805"/>
      <c r="K805" s="47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  <c r="AM805" s="115"/>
      <c r="AN805" s="115"/>
      <c r="AO805" s="115"/>
      <c r="AP805" s="115"/>
      <c r="AQ805" s="115"/>
      <c r="AR805" s="115"/>
      <c r="AS805" s="115"/>
      <c r="AT805" s="115"/>
      <c r="AU805" s="115"/>
      <c r="AV805" s="115"/>
      <c r="AW805" s="115"/>
      <c r="AX805" s="115"/>
      <c r="AY805" s="115"/>
      <c r="AZ805" s="115"/>
      <c r="BA805" s="115"/>
      <c r="BB805" s="115"/>
      <c r="BC805" s="115"/>
      <c r="BD805" s="115"/>
      <c r="BE805" s="115"/>
      <c r="BF805" s="115"/>
      <c r="BG805" s="115"/>
      <c r="BH805" s="115"/>
      <c r="BI805" s="115"/>
      <c r="BJ805" s="115"/>
      <c r="BK805" s="115"/>
      <c r="BL805" s="115"/>
      <c r="BM805" s="115"/>
      <c r="BN805" s="115"/>
      <c r="BO805" s="115"/>
      <c r="BP805" s="11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</row>
    <row r="806" spans="4:138">
      <c r="D806"/>
      <c r="E806" s="46"/>
      <c r="F806" s="61"/>
      <c r="G806"/>
      <c r="H806"/>
      <c r="I806"/>
      <c r="J806"/>
      <c r="K806" s="47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  <c r="AM806" s="115"/>
      <c r="AN806" s="115"/>
      <c r="AO806" s="115"/>
      <c r="AP806" s="115"/>
      <c r="AQ806" s="115"/>
      <c r="AR806" s="115"/>
      <c r="AS806" s="115"/>
      <c r="AT806" s="115"/>
      <c r="AU806" s="115"/>
      <c r="AV806" s="115"/>
      <c r="AW806" s="115"/>
      <c r="AX806" s="115"/>
      <c r="AY806" s="115"/>
      <c r="AZ806" s="115"/>
      <c r="BA806" s="115"/>
      <c r="BB806" s="115"/>
      <c r="BC806" s="115"/>
      <c r="BD806" s="115"/>
      <c r="BE806" s="115"/>
      <c r="BF806" s="115"/>
      <c r="BG806" s="115"/>
      <c r="BH806" s="115"/>
      <c r="BI806" s="115"/>
      <c r="BJ806" s="115"/>
      <c r="BK806" s="115"/>
      <c r="BL806" s="115"/>
      <c r="BM806" s="115"/>
      <c r="BN806" s="115"/>
      <c r="BO806" s="115"/>
      <c r="BP806" s="115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</row>
    <row r="807" spans="4:138">
      <c r="D807"/>
      <c r="E807" s="46"/>
      <c r="F807" s="61"/>
      <c r="G807"/>
      <c r="H807"/>
      <c r="I807"/>
      <c r="J807"/>
      <c r="K807" s="47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</row>
    <row r="808" spans="4:138">
      <c r="D808"/>
      <c r="E808" s="46"/>
      <c r="F808" s="61"/>
      <c r="G808"/>
      <c r="H808"/>
      <c r="I808"/>
      <c r="J808"/>
      <c r="K808" s="47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</row>
    <row r="809" spans="4:138">
      <c r="D809"/>
      <c r="E809" s="46"/>
      <c r="F809" s="61"/>
      <c r="G809"/>
      <c r="H809"/>
      <c r="I809"/>
      <c r="J809"/>
      <c r="K809" s="47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  <c r="AM809" s="115"/>
      <c r="AN809" s="115"/>
      <c r="AO809" s="115"/>
      <c r="AP809" s="115"/>
      <c r="AQ809" s="115"/>
      <c r="AR809" s="115"/>
      <c r="AS809" s="115"/>
      <c r="AT809" s="115"/>
      <c r="AU809" s="115"/>
      <c r="AV809" s="115"/>
      <c r="AW809" s="115"/>
      <c r="AX809" s="115"/>
      <c r="AY809" s="115"/>
      <c r="AZ809" s="115"/>
      <c r="BA809" s="115"/>
      <c r="BB809" s="115"/>
      <c r="BC809" s="115"/>
      <c r="BD809" s="115"/>
      <c r="BE809" s="115"/>
      <c r="BF809" s="115"/>
      <c r="BG809" s="115"/>
      <c r="BH809" s="115"/>
      <c r="BI809" s="115"/>
      <c r="BJ809" s="115"/>
      <c r="BK809" s="115"/>
      <c r="BL809" s="115"/>
      <c r="BM809" s="115"/>
      <c r="BN809" s="115"/>
      <c r="BO809" s="115"/>
      <c r="BP809" s="115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</row>
    <row r="810" spans="4:138">
      <c r="D810"/>
      <c r="E810" s="46"/>
      <c r="F810" s="61"/>
      <c r="G810"/>
      <c r="H810"/>
      <c r="I810"/>
      <c r="J810"/>
      <c r="K810" s="47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  <c r="AM810" s="115"/>
      <c r="AN810" s="115"/>
      <c r="AO810" s="115"/>
      <c r="AP810" s="115"/>
      <c r="AQ810" s="115"/>
      <c r="AR810" s="115"/>
      <c r="AS810" s="115"/>
      <c r="AT810" s="115"/>
      <c r="AU810" s="115"/>
      <c r="AV810" s="115"/>
      <c r="AW810" s="115"/>
      <c r="AX810" s="115"/>
      <c r="AY810" s="115"/>
      <c r="AZ810" s="115"/>
      <c r="BA810" s="115"/>
      <c r="BB810" s="115"/>
      <c r="BC810" s="115"/>
      <c r="BD810" s="115"/>
      <c r="BE810" s="115"/>
      <c r="BF810" s="115"/>
      <c r="BG810" s="115"/>
      <c r="BH810" s="115"/>
      <c r="BI810" s="115"/>
      <c r="BJ810" s="115"/>
      <c r="BK810" s="115"/>
      <c r="BL810" s="115"/>
      <c r="BM810" s="115"/>
      <c r="BN810" s="115"/>
      <c r="BO810" s="115"/>
      <c r="BP810" s="115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</row>
    <row r="811" spans="4:138">
      <c r="D811"/>
      <c r="E811" s="46"/>
      <c r="F811" s="61"/>
      <c r="G811"/>
      <c r="H811"/>
      <c r="I811"/>
      <c r="J811"/>
      <c r="K811" s="47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  <c r="AM811" s="115"/>
      <c r="AN811" s="115"/>
      <c r="AO811" s="115"/>
      <c r="AP811" s="115"/>
      <c r="AQ811" s="115"/>
      <c r="AR811" s="115"/>
      <c r="AS811" s="115"/>
      <c r="AT811" s="115"/>
      <c r="AU811" s="115"/>
      <c r="AV811" s="115"/>
      <c r="AW811" s="115"/>
      <c r="AX811" s="115"/>
      <c r="AY811" s="115"/>
      <c r="AZ811" s="115"/>
      <c r="BA811" s="115"/>
      <c r="BB811" s="115"/>
      <c r="BC811" s="115"/>
      <c r="BD811" s="115"/>
      <c r="BE811" s="115"/>
      <c r="BF811" s="115"/>
      <c r="BG811" s="115"/>
      <c r="BH811" s="115"/>
      <c r="BI811" s="115"/>
      <c r="BJ811" s="115"/>
      <c r="BK811" s="115"/>
      <c r="BL811" s="115"/>
      <c r="BM811" s="115"/>
      <c r="BN811" s="115"/>
      <c r="BO811" s="115"/>
      <c r="BP811" s="115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</row>
    <row r="812" spans="4:138">
      <c r="D812"/>
      <c r="E812" s="46"/>
      <c r="F812" s="61"/>
      <c r="G812"/>
      <c r="H812"/>
      <c r="I812"/>
      <c r="J812"/>
      <c r="K812" s="47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  <c r="AM812" s="115"/>
      <c r="AN812" s="115"/>
      <c r="AO812" s="115"/>
      <c r="AP812" s="115"/>
      <c r="AQ812" s="115"/>
      <c r="AR812" s="115"/>
      <c r="AS812" s="115"/>
      <c r="AT812" s="115"/>
      <c r="AU812" s="115"/>
      <c r="AV812" s="115"/>
      <c r="AW812" s="115"/>
      <c r="AX812" s="115"/>
      <c r="AY812" s="115"/>
      <c r="AZ812" s="115"/>
      <c r="BA812" s="115"/>
      <c r="BB812" s="115"/>
      <c r="BC812" s="115"/>
      <c r="BD812" s="115"/>
      <c r="BE812" s="115"/>
      <c r="BF812" s="115"/>
      <c r="BG812" s="115"/>
      <c r="BH812" s="115"/>
      <c r="BI812" s="115"/>
      <c r="BJ812" s="115"/>
      <c r="BK812" s="115"/>
      <c r="BL812" s="115"/>
      <c r="BM812" s="115"/>
      <c r="BN812" s="115"/>
      <c r="BO812" s="115"/>
      <c r="BP812" s="115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</row>
    <row r="813" spans="4:138">
      <c r="D813"/>
      <c r="E813" s="46"/>
      <c r="F813" s="61"/>
      <c r="G813"/>
      <c r="H813"/>
      <c r="I813"/>
      <c r="J813"/>
      <c r="K813" s="47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  <c r="AM813" s="115"/>
      <c r="AN813" s="115"/>
      <c r="AO813" s="115"/>
      <c r="AP813" s="115"/>
      <c r="AQ813" s="115"/>
      <c r="AR813" s="115"/>
      <c r="AS813" s="115"/>
      <c r="AT813" s="115"/>
      <c r="AU813" s="115"/>
      <c r="AV813" s="115"/>
      <c r="AW813" s="115"/>
      <c r="AX813" s="115"/>
      <c r="AY813" s="115"/>
      <c r="AZ813" s="115"/>
      <c r="BA813" s="115"/>
      <c r="BB813" s="115"/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5"/>
      <c r="BN813" s="115"/>
      <c r="BO813" s="115"/>
      <c r="BP813" s="115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</row>
    <row r="814" spans="4:138">
      <c r="D814"/>
      <c r="E814" s="46"/>
      <c r="F814" s="61"/>
      <c r="G814"/>
      <c r="H814"/>
      <c r="I814"/>
      <c r="J814"/>
      <c r="K814" s="47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  <c r="BO814" s="115"/>
      <c r="BP814" s="115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</row>
    <row r="815" spans="4:138">
      <c r="D815"/>
      <c r="E815" s="46"/>
      <c r="F815" s="61"/>
      <c r="G815"/>
      <c r="H815"/>
      <c r="I815"/>
      <c r="J815"/>
      <c r="K815" s="47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  <c r="BO815" s="115"/>
      <c r="BP815" s="1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</row>
    <row r="816" spans="4:138">
      <c r="D816"/>
      <c r="E816" s="46"/>
      <c r="F816" s="61"/>
      <c r="G816"/>
      <c r="H816"/>
      <c r="I816"/>
      <c r="J816"/>
      <c r="K816" s="47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  <c r="AM816" s="115"/>
      <c r="AN816" s="115"/>
      <c r="AO816" s="115"/>
      <c r="AP816" s="115"/>
      <c r="AQ816" s="115"/>
      <c r="AR816" s="115"/>
      <c r="AS816" s="115"/>
      <c r="AT816" s="115"/>
      <c r="AU816" s="115"/>
      <c r="AV816" s="115"/>
      <c r="AW816" s="115"/>
      <c r="AX816" s="115"/>
      <c r="AY816" s="115"/>
      <c r="AZ816" s="115"/>
      <c r="BA816" s="115"/>
      <c r="BB816" s="115"/>
      <c r="BC816" s="115"/>
      <c r="BD816" s="115"/>
      <c r="BE816" s="115"/>
      <c r="BF816" s="115"/>
      <c r="BG816" s="115"/>
      <c r="BH816" s="115"/>
      <c r="BI816" s="115"/>
      <c r="BJ816" s="115"/>
      <c r="BK816" s="115"/>
      <c r="BL816" s="115"/>
      <c r="BM816" s="115"/>
      <c r="BN816" s="115"/>
      <c r="BO816" s="115"/>
      <c r="BP816" s="115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</row>
    <row r="817" spans="4:138">
      <c r="D817"/>
      <c r="E817" s="46"/>
      <c r="F817" s="61"/>
      <c r="G817"/>
      <c r="H817"/>
      <c r="I817"/>
      <c r="J817"/>
      <c r="K817" s="47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  <c r="AM817" s="115"/>
      <c r="AN817" s="115"/>
      <c r="AO817" s="115"/>
      <c r="AP817" s="115"/>
      <c r="AQ817" s="115"/>
      <c r="AR817" s="115"/>
      <c r="AS817" s="115"/>
      <c r="AT817" s="115"/>
      <c r="AU817" s="115"/>
      <c r="AV817" s="115"/>
      <c r="AW817" s="115"/>
      <c r="AX817" s="115"/>
      <c r="AY817" s="115"/>
      <c r="AZ817" s="115"/>
      <c r="BA817" s="115"/>
      <c r="BB817" s="115"/>
      <c r="BC817" s="115"/>
      <c r="BD817" s="115"/>
      <c r="BE817" s="115"/>
      <c r="BF817" s="115"/>
      <c r="BG817" s="115"/>
      <c r="BH817" s="115"/>
      <c r="BI817" s="115"/>
      <c r="BJ817" s="115"/>
      <c r="BK817" s="115"/>
      <c r="BL817" s="115"/>
      <c r="BM817" s="115"/>
      <c r="BN817" s="115"/>
      <c r="BO817" s="115"/>
      <c r="BP817" s="115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</row>
    <row r="818" spans="4:138">
      <c r="D818"/>
      <c r="E818" s="46"/>
      <c r="F818" s="61"/>
      <c r="G818"/>
      <c r="H818"/>
      <c r="I818"/>
      <c r="J818"/>
      <c r="K818" s="47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  <c r="BO818" s="115"/>
      <c r="BP818" s="115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</row>
    <row r="819" spans="4:138">
      <c r="D819"/>
      <c r="E819" s="46"/>
      <c r="F819" s="61"/>
      <c r="G819"/>
      <c r="H819"/>
      <c r="I819"/>
      <c r="J819"/>
      <c r="K819" s="47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  <c r="BO819" s="115"/>
      <c r="BP819" s="115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</row>
    <row r="820" spans="4:138">
      <c r="D820"/>
      <c r="E820" s="46"/>
      <c r="F820" s="61"/>
      <c r="G820"/>
      <c r="H820"/>
      <c r="I820"/>
      <c r="J820"/>
      <c r="K820" s="47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  <c r="AM820" s="115"/>
      <c r="AN820" s="115"/>
      <c r="AO820" s="115"/>
      <c r="AP820" s="115"/>
      <c r="AQ820" s="115"/>
      <c r="AR820" s="115"/>
      <c r="AS820" s="115"/>
      <c r="AT820" s="115"/>
      <c r="AU820" s="115"/>
      <c r="AV820" s="115"/>
      <c r="AW820" s="115"/>
      <c r="AX820" s="115"/>
      <c r="AY820" s="115"/>
      <c r="AZ820" s="115"/>
      <c r="BA820" s="115"/>
      <c r="BB820" s="115"/>
      <c r="BC820" s="115"/>
      <c r="BD820" s="115"/>
      <c r="BE820" s="115"/>
      <c r="BF820" s="115"/>
      <c r="BG820" s="115"/>
      <c r="BH820" s="115"/>
      <c r="BI820" s="115"/>
      <c r="BJ820" s="115"/>
      <c r="BK820" s="115"/>
      <c r="BL820" s="115"/>
      <c r="BM820" s="115"/>
      <c r="BN820" s="115"/>
      <c r="BO820" s="115"/>
      <c r="BP820" s="115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</row>
    <row r="821" spans="4:138">
      <c r="D821"/>
      <c r="E821" s="46"/>
      <c r="F821" s="61"/>
      <c r="G821"/>
      <c r="H821"/>
      <c r="I821"/>
      <c r="J821"/>
      <c r="K821" s="47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  <c r="AM821" s="115"/>
      <c r="AN821" s="115"/>
      <c r="AO821" s="115"/>
      <c r="AP821" s="115"/>
      <c r="AQ821" s="115"/>
      <c r="AR821" s="115"/>
      <c r="AS821" s="115"/>
      <c r="AT821" s="115"/>
      <c r="AU821" s="115"/>
      <c r="AV821" s="115"/>
      <c r="AW821" s="115"/>
      <c r="AX821" s="115"/>
      <c r="AY821" s="115"/>
      <c r="AZ821" s="115"/>
      <c r="BA821" s="115"/>
      <c r="BB821" s="115"/>
      <c r="BC821" s="115"/>
      <c r="BD821" s="115"/>
      <c r="BE821" s="115"/>
      <c r="BF821" s="115"/>
      <c r="BG821" s="115"/>
      <c r="BH821" s="115"/>
      <c r="BI821" s="115"/>
      <c r="BJ821" s="115"/>
      <c r="BK821" s="115"/>
      <c r="BL821" s="115"/>
      <c r="BM821" s="115"/>
      <c r="BN821" s="115"/>
      <c r="BO821" s="115"/>
      <c r="BP821" s="115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</row>
    <row r="822" spans="4:138">
      <c r="D822"/>
      <c r="E822" s="46"/>
      <c r="F822" s="61"/>
      <c r="G822"/>
      <c r="H822"/>
      <c r="I822"/>
      <c r="J822"/>
      <c r="K822" s="47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  <c r="AM822" s="115"/>
      <c r="AN822" s="115"/>
      <c r="AO822" s="115"/>
      <c r="AP822" s="115"/>
      <c r="AQ822" s="115"/>
      <c r="AR822" s="115"/>
      <c r="AS822" s="115"/>
      <c r="AT822" s="115"/>
      <c r="AU822" s="115"/>
      <c r="AV822" s="115"/>
      <c r="AW822" s="115"/>
      <c r="AX822" s="115"/>
      <c r="AY822" s="115"/>
      <c r="AZ822" s="115"/>
      <c r="BA822" s="115"/>
      <c r="BB822" s="115"/>
      <c r="BC822" s="115"/>
      <c r="BD822" s="115"/>
      <c r="BE822" s="115"/>
      <c r="BF822" s="115"/>
      <c r="BG822" s="115"/>
      <c r="BH822" s="115"/>
      <c r="BI822" s="115"/>
      <c r="BJ822" s="115"/>
      <c r="BK822" s="115"/>
      <c r="BL822" s="115"/>
      <c r="BM822" s="115"/>
      <c r="BN822" s="115"/>
      <c r="BO822" s="115"/>
      <c r="BP822" s="115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</row>
    <row r="823" spans="4:138">
      <c r="D823"/>
      <c r="E823" s="46"/>
      <c r="F823" s="61"/>
      <c r="G823"/>
      <c r="H823"/>
      <c r="I823"/>
      <c r="J823"/>
      <c r="K823" s="47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  <c r="AM823" s="115"/>
      <c r="AN823" s="115"/>
      <c r="AO823" s="115"/>
      <c r="AP823" s="115"/>
      <c r="AQ823" s="115"/>
      <c r="AR823" s="115"/>
      <c r="AS823" s="115"/>
      <c r="AT823" s="115"/>
      <c r="AU823" s="115"/>
      <c r="AV823" s="115"/>
      <c r="AW823" s="115"/>
      <c r="AX823" s="115"/>
      <c r="AY823" s="115"/>
      <c r="AZ823" s="115"/>
      <c r="BA823" s="115"/>
      <c r="BB823" s="115"/>
      <c r="BC823" s="115"/>
      <c r="BD823" s="115"/>
      <c r="BE823" s="115"/>
      <c r="BF823" s="115"/>
      <c r="BG823" s="115"/>
      <c r="BH823" s="115"/>
      <c r="BI823" s="115"/>
      <c r="BJ823" s="115"/>
      <c r="BK823" s="115"/>
      <c r="BL823" s="115"/>
      <c r="BM823" s="115"/>
      <c r="BN823" s="115"/>
      <c r="BO823" s="115"/>
      <c r="BP823" s="115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</row>
    <row r="824" spans="4:138">
      <c r="D824"/>
      <c r="E824" s="46"/>
      <c r="F824" s="61"/>
      <c r="G824"/>
      <c r="H824"/>
      <c r="I824"/>
      <c r="J824"/>
      <c r="K824" s="47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  <c r="AM824" s="115"/>
      <c r="AN824" s="115"/>
      <c r="AO824" s="115"/>
      <c r="AP824" s="115"/>
      <c r="AQ824" s="115"/>
      <c r="AR824" s="115"/>
      <c r="AS824" s="115"/>
      <c r="AT824" s="115"/>
      <c r="AU824" s="115"/>
      <c r="AV824" s="115"/>
      <c r="AW824" s="115"/>
      <c r="AX824" s="115"/>
      <c r="AY824" s="115"/>
      <c r="AZ824" s="115"/>
      <c r="BA824" s="115"/>
      <c r="BB824" s="115"/>
      <c r="BC824" s="115"/>
      <c r="BD824" s="115"/>
      <c r="BE824" s="115"/>
      <c r="BF824" s="115"/>
      <c r="BG824" s="115"/>
      <c r="BH824" s="115"/>
      <c r="BI824" s="115"/>
      <c r="BJ824" s="115"/>
      <c r="BK824" s="115"/>
      <c r="BL824" s="115"/>
      <c r="BM824" s="115"/>
      <c r="BN824" s="115"/>
      <c r="BO824" s="115"/>
      <c r="BP824" s="115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</row>
    <row r="825" spans="4:138">
      <c r="D825"/>
      <c r="E825" s="46"/>
      <c r="F825" s="61"/>
      <c r="G825"/>
      <c r="H825"/>
      <c r="I825"/>
      <c r="J825"/>
      <c r="K825" s="47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  <c r="AM825" s="115"/>
      <c r="AN825" s="115"/>
      <c r="AO825" s="115"/>
      <c r="AP825" s="115"/>
      <c r="AQ825" s="115"/>
      <c r="AR825" s="115"/>
      <c r="AS825" s="115"/>
      <c r="AT825" s="115"/>
      <c r="AU825" s="115"/>
      <c r="AV825" s="115"/>
      <c r="AW825" s="115"/>
      <c r="AX825" s="115"/>
      <c r="AY825" s="115"/>
      <c r="AZ825" s="115"/>
      <c r="BA825" s="115"/>
      <c r="BB825" s="115"/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5"/>
      <c r="BN825" s="115"/>
      <c r="BO825" s="115"/>
      <c r="BP825" s="11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</row>
    <row r="826" spans="4:138">
      <c r="D826"/>
      <c r="E826" s="46"/>
      <c r="F826" s="61"/>
      <c r="G826"/>
      <c r="H826"/>
      <c r="I826"/>
      <c r="J826"/>
      <c r="K826" s="47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  <c r="AM826" s="115"/>
      <c r="AN826" s="115"/>
      <c r="AO826" s="115"/>
      <c r="AP826" s="115"/>
      <c r="AQ826" s="115"/>
      <c r="AR826" s="115"/>
      <c r="AS826" s="115"/>
      <c r="AT826" s="115"/>
      <c r="AU826" s="115"/>
      <c r="AV826" s="115"/>
      <c r="AW826" s="115"/>
      <c r="AX826" s="115"/>
      <c r="AY826" s="115"/>
      <c r="AZ826" s="115"/>
      <c r="BA826" s="115"/>
      <c r="BB826" s="115"/>
      <c r="BC826" s="115"/>
      <c r="BD826" s="115"/>
      <c r="BE826" s="115"/>
      <c r="BF826" s="115"/>
      <c r="BG826" s="115"/>
      <c r="BH826" s="115"/>
      <c r="BI826" s="115"/>
      <c r="BJ826" s="115"/>
      <c r="BK826" s="115"/>
      <c r="BL826" s="115"/>
      <c r="BM826" s="115"/>
      <c r="BN826" s="115"/>
      <c r="BO826" s="115"/>
      <c r="BP826" s="115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</row>
    <row r="827" spans="4:138">
      <c r="D827"/>
      <c r="E827" s="46"/>
      <c r="F827" s="61"/>
      <c r="G827"/>
      <c r="H827"/>
      <c r="I827"/>
      <c r="J827"/>
      <c r="K827" s="47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  <c r="AM827" s="115"/>
      <c r="AN827" s="115"/>
      <c r="AO827" s="115"/>
      <c r="AP827" s="115"/>
      <c r="AQ827" s="115"/>
      <c r="AR827" s="115"/>
      <c r="AS827" s="115"/>
      <c r="AT827" s="115"/>
      <c r="AU827" s="115"/>
      <c r="AV827" s="115"/>
      <c r="AW827" s="115"/>
      <c r="AX827" s="115"/>
      <c r="AY827" s="115"/>
      <c r="AZ827" s="115"/>
      <c r="BA827" s="115"/>
      <c r="BB827" s="115"/>
      <c r="BC827" s="115"/>
      <c r="BD827" s="115"/>
      <c r="BE827" s="115"/>
      <c r="BF827" s="115"/>
      <c r="BG827" s="115"/>
      <c r="BH827" s="115"/>
      <c r="BI827" s="115"/>
      <c r="BJ827" s="115"/>
      <c r="BK827" s="115"/>
      <c r="BL827" s="115"/>
      <c r="BM827" s="115"/>
      <c r="BN827" s="115"/>
      <c r="BO827" s="115"/>
      <c r="BP827" s="115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</row>
    <row r="828" spans="4:138">
      <c r="D828"/>
      <c r="E828" s="46"/>
      <c r="F828" s="61"/>
      <c r="G828"/>
      <c r="H828"/>
      <c r="I828"/>
      <c r="J828"/>
      <c r="K828" s="47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  <c r="AM828" s="115"/>
      <c r="AN828" s="115"/>
      <c r="AO828" s="115"/>
      <c r="AP828" s="115"/>
      <c r="AQ828" s="115"/>
      <c r="AR828" s="115"/>
      <c r="AS828" s="115"/>
      <c r="AT828" s="115"/>
      <c r="AU828" s="115"/>
      <c r="AV828" s="115"/>
      <c r="AW828" s="115"/>
      <c r="AX828" s="115"/>
      <c r="AY828" s="115"/>
      <c r="AZ828" s="115"/>
      <c r="BA828" s="115"/>
      <c r="BB828" s="115"/>
      <c r="BC828" s="115"/>
      <c r="BD828" s="115"/>
      <c r="BE828" s="115"/>
      <c r="BF828" s="115"/>
      <c r="BG828" s="115"/>
      <c r="BH828" s="115"/>
      <c r="BI828" s="115"/>
      <c r="BJ828" s="115"/>
      <c r="BK828" s="115"/>
      <c r="BL828" s="115"/>
      <c r="BM828" s="115"/>
      <c r="BN828" s="115"/>
      <c r="BO828" s="115"/>
      <c r="BP828" s="115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</row>
    <row r="829" spans="4:138">
      <c r="D829"/>
      <c r="E829" s="46"/>
      <c r="F829" s="61"/>
      <c r="G829"/>
      <c r="H829"/>
      <c r="I829"/>
      <c r="J829"/>
      <c r="K829" s="47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  <c r="AM829" s="115"/>
      <c r="AN829" s="115"/>
      <c r="AO829" s="115"/>
      <c r="AP829" s="115"/>
      <c r="AQ829" s="115"/>
      <c r="AR829" s="115"/>
      <c r="AS829" s="115"/>
      <c r="AT829" s="115"/>
      <c r="AU829" s="115"/>
      <c r="AV829" s="115"/>
      <c r="AW829" s="115"/>
      <c r="AX829" s="115"/>
      <c r="AY829" s="115"/>
      <c r="AZ829" s="115"/>
      <c r="BA829" s="115"/>
      <c r="BB829" s="115"/>
      <c r="BC829" s="115"/>
      <c r="BD829" s="115"/>
      <c r="BE829" s="115"/>
      <c r="BF829" s="115"/>
      <c r="BG829" s="115"/>
      <c r="BH829" s="115"/>
      <c r="BI829" s="115"/>
      <c r="BJ829" s="115"/>
      <c r="BK829" s="115"/>
      <c r="BL829" s="115"/>
      <c r="BM829" s="115"/>
      <c r="BN829" s="115"/>
      <c r="BO829" s="115"/>
      <c r="BP829" s="115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</row>
    <row r="830" spans="4:138">
      <c r="D830"/>
      <c r="E830" s="46"/>
      <c r="F830" s="61"/>
      <c r="G830"/>
      <c r="H830"/>
      <c r="I830"/>
      <c r="J830"/>
      <c r="K830" s="47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  <c r="AM830" s="115"/>
      <c r="AN830" s="115"/>
      <c r="AO830" s="115"/>
      <c r="AP830" s="115"/>
      <c r="AQ830" s="115"/>
      <c r="AR830" s="115"/>
      <c r="AS830" s="115"/>
      <c r="AT830" s="115"/>
      <c r="AU830" s="115"/>
      <c r="AV830" s="115"/>
      <c r="AW830" s="115"/>
      <c r="AX830" s="115"/>
      <c r="AY830" s="115"/>
      <c r="AZ830" s="115"/>
      <c r="BA830" s="115"/>
      <c r="BB830" s="115"/>
      <c r="BC830" s="115"/>
      <c r="BD830" s="115"/>
      <c r="BE830" s="115"/>
      <c r="BF830" s="115"/>
      <c r="BG830" s="115"/>
      <c r="BH830" s="115"/>
      <c r="BI830" s="115"/>
      <c r="BJ830" s="115"/>
      <c r="BK830" s="115"/>
      <c r="BL830" s="115"/>
      <c r="BM830" s="115"/>
      <c r="BN830" s="115"/>
      <c r="BO830" s="115"/>
      <c r="BP830" s="115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</row>
    <row r="831" spans="4:138">
      <c r="D831"/>
      <c r="E831" s="46"/>
      <c r="F831" s="61"/>
      <c r="G831"/>
      <c r="H831"/>
      <c r="I831"/>
      <c r="J831"/>
      <c r="K831" s="47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  <c r="AM831" s="115"/>
      <c r="AN831" s="115"/>
      <c r="AO831" s="115"/>
      <c r="AP831" s="115"/>
      <c r="AQ831" s="115"/>
      <c r="AR831" s="115"/>
      <c r="AS831" s="115"/>
      <c r="AT831" s="115"/>
      <c r="AU831" s="115"/>
      <c r="AV831" s="115"/>
      <c r="AW831" s="115"/>
      <c r="AX831" s="115"/>
      <c r="AY831" s="115"/>
      <c r="AZ831" s="115"/>
      <c r="BA831" s="115"/>
      <c r="BB831" s="115"/>
      <c r="BC831" s="115"/>
      <c r="BD831" s="115"/>
      <c r="BE831" s="115"/>
      <c r="BF831" s="115"/>
      <c r="BG831" s="115"/>
      <c r="BH831" s="115"/>
      <c r="BI831" s="115"/>
      <c r="BJ831" s="115"/>
      <c r="BK831" s="115"/>
      <c r="BL831" s="115"/>
      <c r="BM831" s="115"/>
      <c r="BN831" s="115"/>
      <c r="BO831" s="115"/>
      <c r="BP831" s="115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</row>
    <row r="832" spans="4:138">
      <c r="D832"/>
      <c r="E832" s="46"/>
      <c r="F832" s="61"/>
      <c r="G832"/>
      <c r="H832"/>
      <c r="I832"/>
      <c r="J832"/>
      <c r="K832" s="47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  <c r="AM832" s="115"/>
      <c r="AN832" s="115"/>
      <c r="AO832" s="115"/>
      <c r="AP832" s="115"/>
      <c r="AQ832" s="115"/>
      <c r="AR832" s="115"/>
      <c r="AS832" s="115"/>
      <c r="AT832" s="115"/>
      <c r="AU832" s="115"/>
      <c r="AV832" s="115"/>
      <c r="AW832" s="115"/>
      <c r="AX832" s="115"/>
      <c r="AY832" s="115"/>
      <c r="AZ832" s="115"/>
      <c r="BA832" s="115"/>
      <c r="BB832" s="115"/>
      <c r="BC832" s="115"/>
      <c r="BD832" s="115"/>
      <c r="BE832" s="115"/>
      <c r="BF832" s="115"/>
      <c r="BG832" s="115"/>
      <c r="BH832" s="115"/>
      <c r="BI832" s="115"/>
      <c r="BJ832" s="115"/>
      <c r="BK832" s="115"/>
      <c r="BL832" s="115"/>
      <c r="BM832" s="115"/>
      <c r="BN832" s="115"/>
      <c r="BO832" s="115"/>
      <c r="BP832" s="115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</row>
    <row r="833" spans="4:138">
      <c r="D833"/>
      <c r="E833" s="46"/>
      <c r="F833" s="61"/>
      <c r="G833"/>
      <c r="H833"/>
      <c r="I833"/>
      <c r="J833"/>
      <c r="K833" s="47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  <c r="AM833" s="115"/>
      <c r="AN833" s="115"/>
      <c r="AO833" s="115"/>
      <c r="AP833" s="115"/>
      <c r="AQ833" s="115"/>
      <c r="AR833" s="115"/>
      <c r="AS833" s="115"/>
      <c r="AT833" s="115"/>
      <c r="AU833" s="115"/>
      <c r="AV833" s="115"/>
      <c r="AW833" s="115"/>
      <c r="AX833" s="115"/>
      <c r="AY833" s="115"/>
      <c r="AZ833" s="115"/>
      <c r="BA833" s="115"/>
      <c r="BB833" s="115"/>
      <c r="BC833" s="115"/>
      <c r="BD833" s="115"/>
      <c r="BE833" s="115"/>
      <c r="BF833" s="115"/>
      <c r="BG833" s="115"/>
      <c r="BH833" s="115"/>
      <c r="BI833" s="115"/>
      <c r="BJ833" s="115"/>
      <c r="BK833" s="115"/>
      <c r="BL833" s="115"/>
      <c r="BM833" s="115"/>
      <c r="BN833" s="115"/>
      <c r="BO833" s="115"/>
      <c r="BP833" s="115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</row>
    <row r="834" spans="4:138">
      <c r="D834"/>
      <c r="E834" s="46"/>
      <c r="F834" s="61"/>
      <c r="G834"/>
      <c r="H834"/>
      <c r="I834"/>
      <c r="J834"/>
      <c r="K834" s="47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  <c r="AM834" s="115"/>
      <c r="AN834" s="115"/>
      <c r="AO834" s="115"/>
      <c r="AP834" s="115"/>
      <c r="AQ834" s="115"/>
      <c r="AR834" s="115"/>
      <c r="AS834" s="115"/>
      <c r="AT834" s="115"/>
      <c r="AU834" s="115"/>
      <c r="AV834" s="115"/>
      <c r="AW834" s="115"/>
      <c r="AX834" s="115"/>
      <c r="AY834" s="115"/>
      <c r="AZ834" s="115"/>
      <c r="BA834" s="115"/>
      <c r="BB834" s="115"/>
      <c r="BC834" s="115"/>
      <c r="BD834" s="115"/>
      <c r="BE834" s="115"/>
      <c r="BF834" s="115"/>
      <c r="BG834" s="115"/>
      <c r="BH834" s="115"/>
      <c r="BI834" s="115"/>
      <c r="BJ834" s="115"/>
      <c r="BK834" s="115"/>
      <c r="BL834" s="115"/>
      <c r="BM834" s="115"/>
      <c r="BN834" s="115"/>
      <c r="BO834" s="115"/>
      <c r="BP834" s="115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</row>
    <row r="835" spans="4:138">
      <c r="D835"/>
      <c r="E835" s="46"/>
      <c r="F835" s="61"/>
      <c r="G835"/>
      <c r="H835"/>
      <c r="I835"/>
      <c r="J835"/>
      <c r="K835" s="47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  <c r="AM835" s="115"/>
      <c r="AN835" s="115"/>
      <c r="AO835" s="115"/>
      <c r="AP835" s="115"/>
      <c r="AQ835" s="115"/>
      <c r="AR835" s="115"/>
      <c r="AS835" s="115"/>
      <c r="AT835" s="115"/>
      <c r="AU835" s="115"/>
      <c r="AV835" s="115"/>
      <c r="AW835" s="115"/>
      <c r="AX835" s="115"/>
      <c r="AY835" s="115"/>
      <c r="AZ835" s="115"/>
      <c r="BA835" s="115"/>
      <c r="BB835" s="115"/>
      <c r="BC835" s="115"/>
      <c r="BD835" s="115"/>
      <c r="BE835" s="115"/>
      <c r="BF835" s="115"/>
      <c r="BG835" s="115"/>
      <c r="BH835" s="115"/>
      <c r="BI835" s="115"/>
      <c r="BJ835" s="115"/>
      <c r="BK835" s="115"/>
      <c r="BL835" s="115"/>
      <c r="BM835" s="115"/>
      <c r="BN835" s="115"/>
      <c r="BO835" s="115"/>
      <c r="BP835" s="11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</row>
    <row r="836" spans="4:138">
      <c r="D836"/>
      <c r="E836" s="46"/>
      <c r="F836" s="61"/>
      <c r="G836"/>
      <c r="H836"/>
      <c r="I836"/>
      <c r="J836"/>
      <c r="K836" s="47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  <c r="AM836" s="115"/>
      <c r="AN836" s="115"/>
      <c r="AO836" s="115"/>
      <c r="AP836" s="115"/>
      <c r="AQ836" s="115"/>
      <c r="AR836" s="115"/>
      <c r="AS836" s="115"/>
      <c r="AT836" s="115"/>
      <c r="AU836" s="115"/>
      <c r="AV836" s="115"/>
      <c r="AW836" s="115"/>
      <c r="AX836" s="115"/>
      <c r="AY836" s="115"/>
      <c r="AZ836" s="115"/>
      <c r="BA836" s="115"/>
      <c r="BB836" s="115"/>
      <c r="BC836" s="115"/>
      <c r="BD836" s="115"/>
      <c r="BE836" s="115"/>
      <c r="BF836" s="115"/>
      <c r="BG836" s="115"/>
      <c r="BH836" s="115"/>
      <c r="BI836" s="115"/>
      <c r="BJ836" s="115"/>
      <c r="BK836" s="115"/>
      <c r="BL836" s="115"/>
      <c r="BM836" s="115"/>
      <c r="BN836" s="115"/>
      <c r="BO836" s="115"/>
      <c r="BP836" s="115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</row>
    <row r="837" spans="4:138">
      <c r="D837"/>
      <c r="E837" s="46"/>
      <c r="F837" s="61"/>
      <c r="G837"/>
      <c r="H837"/>
      <c r="I837"/>
      <c r="J837"/>
      <c r="K837" s="47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  <c r="AM837" s="115"/>
      <c r="AN837" s="115"/>
      <c r="AO837" s="115"/>
      <c r="AP837" s="115"/>
      <c r="AQ837" s="115"/>
      <c r="AR837" s="115"/>
      <c r="AS837" s="115"/>
      <c r="AT837" s="115"/>
      <c r="AU837" s="115"/>
      <c r="AV837" s="115"/>
      <c r="AW837" s="115"/>
      <c r="AX837" s="115"/>
      <c r="AY837" s="115"/>
      <c r="AZ837" s="115"/>
      <c r="BA837" s="115"/>
      <c r="BB837" s="115"/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5"/>
      <c r="BN837" s="115"/>
      <c r="BO837" s="115"/>
      <c r="BP837" s="115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</row>
    <row r="838" spans="4:138">
      <c r="D838"/>
      <c r="E838" s="46"/>
      <c r="F838" s="61"/>
      <c r="G838"/>
      <c r="H838"/>
      <c r="I838"/>
      <c r="J838"/>
      <c r="K838" s="47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  <c r="AM838" s="115"/>
      <c r="AN838" s="115"/>
      <c r="AO838" s="115"/>
      <c r="AP838" s="115"/>
      <c r="AQ838" s="115"/>
      <c r="AR838" s="115"/>
      <c r="AS838" s="115"/>
      <c r="AT838" s="115"/>
      <c r="AU838" s="115"/>
      <c r="AV838" s="115"/>
      <c r="AW838" s="115"/>
      <c r="AX838" s="115"/>
      <c r="AY838" s="115"/>
      <c r="AZ838" s="115"/>
      <c r="BA838" s="115"/>
      <c r="BB838" s="115"/>
      <c r="BC838" s="115"/>
      <c r="BD838" s="115"/>
      <c r="BE838" s="115"/>
      <c r="BF838" s="115"/>
      <c r="BG838" s="115"/>
      <c r="BH838" s="115"/>
      <c r="BI838" s="115"/>
      <c r="BJ838" s="115"/>
      <c r="BK838" s="115"/>
      <c r="BL838" s="115"/>
      <c r="BM838" s="115"/>
      <c r="BN838" s="115"/>
      <c r="BO838" s="115"/>
      <c r="BP838" s="115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</row>
    <row r="839" spans="4:138">
      <c r="D839"/>
      <c r="E839" s="46"/>
      <c r="F839" s="61"/>
      <c r="G839"/>
      <c r="H839"/>
      <c r="I839"/>
      <c r="J839"/>
      <c r="K839" s="47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  <c r="AM839" s="115"/>
      <c r="AN839" s="115"/>
      <c r="AO839" s="115"/>
      <c r="AP839" s="115"/>
      <c r="AQ839" s="115"/>
      <c r="AR839" s="115"/>
      <c r="AS839" s="115"/>
      <c r="AT839" s="115"/>
      <c r="AU839" s="115"/>
      <c r="AV839" s="115"/>
      <c r="AW839" s="115"/>
      <c r="AX839" s="115"/>
      <c r="AY839" s="115"/>
      <c r="AZ839" s="115"/>
      <c r="BA839" s="115"/>
      <c r="BB839" s="115"/>
      <c r="BC839" s="115"/>
      <c r="BD839" s="115"/>
      <c r="BE839" s="115"/>
      <c r="BF839" s="115"/>
      <c r="BG839" s="115"/>
      <c r="BH839" s="115"/>
      <c r="BI839" s="115"/>
      <c r="BJ839" s="115"/>
      <c r="BK839" s="115"/>
      <c r="BL839" s="115"/>
      <c r="BM839" s="115"/>
      <c r="BN839" s="115"/>
      <c r="BO839" s="115"/>
      <c r="BP839" s="115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</row>
    <row r="840" spans="4:138">
      <c r="D840"/>
      <c r="E840" s="46"/>
      <c r="F840" s="61"/>
      <c r="G840"/>
      <c r="H840"/>
      <c r="I840"/>
      <c r="J840"/>
      <c r="K840" s="47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  <c r="AM840" s="115"/>
      <c r="AN840" s="115"/>
      <c r="AO840" s="115"/>
      <c r="AP840" s="115"/>
      <c r="AQ840" s="115"/>
      <c r="AR840" s="115"/>
      <c r="AS840" s="115"/>
      <c r="AT840" s="115"/>
      <c r="AU840" s="115"/>
      <c r="AV840" s="115"/>
      <c r="AW840" s="115"/>
      <c r="AX840" s="115"/>
      <c r="AY840" s="115"/>
      <c r="AZ840" s="115"/>
      <c r="BA840" s="115"/>
      <c r="BB840" s="115"/>
      <c r="BC840" s="115"/>
      <c r="BD840" s="115"/>
      <c r="BE840" s="115"/>
      <c r="BF840" s="115"/>
      <c r="BG840" s="115"/>
      <c r="BH840" s="115"/>
      <c r="BI840" s="115"/>
      <c r="BJ840" s="115"/>
      <c r="BK840" s="115"/>
      <c r="BL840" s="115"/>
      <c r="BM840" s="115"/>
      <c r="BN840" s="115"/>
      <c r="BO840" s="115"/>
      <c r="BP840" s="115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</row>
    <row r="841" spans="4:138">
      <c r="D841"/>
      <c r="E841" s="46"/>
      <c r="F841" s="61"/>
      <c r="G841"/>
      <c r="H841"/>
      <c r="I841"/>
      <c r="J841"/>
      <c r="K841" s="47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  <c r="AM841" s="115"/>
      <c r="AN841" s="115"/>
      <c r="AO841" s="115"/>
      <c r="AP841" s="115"/>
      <c r="AQ841" s="115"/>
      <c r="AR841" s="115"/>
      <c r="AS841" s="115"/>
      <c r="AT841" s="115"/>
      <c r="AU841" s="115"/>
      <c r="AV841" s="115"/>
      <c r="AW841" s="115"/>
      <c r="AX841" s="115"/>
      <c r="AY841" s="115"/>
      <c r="AZ841" s="115"/>
      <c r="BA841" s="115"/>
      <c r="BB841" s="115"/>
      <c r="BC841" s="115"/>
      <c r="BD841" s="115"/>
      <c r="BE841" s="115"/>
      <c r="BF841" s="115"/>
      <c r="BG841" s="115"/>
      <c r="BH841" s="115"/>
      <c r="BI841" s="115"/>
      <c r="BJ841" s="115"/>
      <c r="BK841" s="115"/>
      <c r="BL841" s="115"/>
      <c r="BM841" s="115"/>
      <c r="BN841" s="115"/>
      <c r="BO841" s="115"/>
      <c r="BP841" s="115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</row>
    <row r="842" spans="4:138">
      <c r="D842"/>
      <c r="E842" s="46"/>
      <c r="F842" s="61"/>
      <c r="G842"/>
      <c r="H842"/>
      <c r="I842"/>
      <c r="J842"/>
      <c r="K842" s="47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  <c r="AM842" s="115"/>
      <c r="AN842" s="115"/>
      <c r="AO842" s="115"/>
      <c r="AP842" s="115"/>
      <c r="AQ842" s="115"/>
      <c r="AR842" s="115"/>
      <c r="AS842" s="115"/>
      <c r="AT842" s="115"/>
      <c r="AU842" s="115"/>
      <c r="AV842" s="115"/>
      <c r="AW842" s="115"/>
      <c r="AX842" s="115"/>
      <c r="AY842" s="115"/>
      <c r="AZ842" s="115"/>
      <c r="BA842" s="115"/>
      <c r="BB842" s="115"/>
      <c r="BC842" s="115"/>
      <c r="BD842" s="115"/>
      <c r="BE842" s="115"/>
      <c r="BF842" s="115"/>
      <c r="BG842" s="115"/>
      <c r="BH842" s="115"/>
      <c r="BI842" s="115"/>
      <c r="BJ842" s="115"/>
      <c r="BK842" s="115"/>
      <c r="BL842" s="115"/>
      <c r="BM842" s="115"/>
      <c r="BN842" s="115"/>
      <c r="BO842" s="115"/>
      <c r="BP842" s="115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</row>
    <row r="843" spans="4:138">
      <c r="D843"/>
      <c r="E843" s="46"/>
      <c r="F843" s="61"/>
      <c r="G843"/>
      <c r="H843"/>
      <c r="I843"/>
      <c r="J843"/>
      <c r="K843" s="47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  <c r="AM843" s="115"/>
      <c r="AN843" s="115"/>
      <c r="AO843" s="115"/>
      <c r="AP843" s="115"/>
      <c r="AQ843" s="115"/>
      <c r="AR843" s="115"/>
      <c r="AS843" s="115"/>
      <c r="AT843" s="115"/>
      <c r="AU843" s="115"/>
      <c r="AV843" s="115"/>
      <c r="AW843" s="115"/>
      <c r="AX843" s="115"/>
      <c r="AY843" s="115"/>
      <c r="AZ843" s="115"/>
      <c r="BA843" s="115"/>
      <c r="BB843" s="115"/>
      <c r="BC843" s="115"/>
      <c r="BD843" s="115"/>
      <c r="BE843" s="115"/>
      <c r="BF843" s="115"/>
      <c r="BG843" s="115"/>
      <c r="BH843" s="115"/>
      <c r="BI843" s="115"/>
      <c r="BJ843" s="115"/>
      <c r="BK843" s="115"/>
      <c r="BL843" s="115"/>
      <c r="BM843" s="115"/>
      <c r="BN843" s="115"/>
      <c r="BO843" s="115"/>
      <c r="BP843" s="115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</row>
    <row r="844" spans="4:138">
      <c r="D844"/>
      <c r="E844" s="46"/>
      <c r="F844" s="61"/>
      <c r="G844"/>
      <c r="H844"/>
      <c r="I844"/>
      <c r="J844"/>
      <c r="K844" s="47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  <c r="AM844" s="115"/>
      <c r="AN844" s="115"/>
      <c r="AO844" s="115"/>
      <c r="AP844" s="115"/>
      <c r="AQ844" s="115"/>
      <c r="AR844" s="115"/>
      <c r="AS844" s="115"/>
      <c r="AT844" s="115"/>
      <c r="AU844" s="115"/>
      <c r="AV844" s="115"/>
      <c r="AW844" s="115"/>
      <c r="AX844" s="115"/>
      <c r="AY844" s="115"/>
      <c r="AZ844" s="115"/>
      <c r="BA844" s="115"/>
      <c r="BB844" s="115"/>
      <c r="BC844" s="115"/>
      <c r="BD844" s="115"/>
      <c r="BE844" s="115"/>
      <c r="BF844" s="115"/>
      <c r="BG844" s="115"/>
      <c r="BH844" s="115"/>
      <c r="BI844" s="115"/>
      <c r="BJ844" s="115"/>
      <c r="BK844" s="115"/>
      <c r="BL844" s="115"/>
      <c r="BM844" s="115"/>
      <c r="BN844" s="115"/>
      <c r="BO844" s="115"/>
      <c r="BP844" s="115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</row>
    <row r="845" spans="4:138">
      <c r="D845"/>
      <c r="E845" s="46"/>
      <c r="F845" s="61"/>
      <c r="G845"/>
      <c r="H845"/>
      <c r="I845"/>
      <c r="J845"/>
      <c r="K845" s="47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  <c r="AM845" s="115"/>
      <c r="AN845" s="115"/>
      <c r="AO845" s="115"/>
      <c r="AP845" s="115"/>
      <c r="AQ845" s="115"/>
      <c r="AR845" s="115"/>
      <c r="AS845" s="115"/>
      <c r="AT845" s="115"/>
      <c r="AU845" s="115"/>
      <c r="AV845" s="115"/>
      <c r="AW845" s="115"/>
      <c r="AX845" s="115"/>
      <c r="AY845" s="115"/>
      <c r="AZ845" s="115"/>
      <c r="BA845" s="115"/>
      <c r="BB845" s="115"/>
      <c r="BC845" s="115"/>
      <c r="BD845" s="115"/>
      <c r="BE845" s="115"/>
      <c r="BF845" s="115"/>
      <c r="BG845" s="115"/>
      <c r="BH845" s="115"/>
      <c r="BI845" s="115"/>
      <c r="BJ845" s="115"/>
      <c r="BK845" s="115"/>
      <c r="BL845" s="115"/>
      <c r="BM845" s="115"/>
      <c r="BN845" s="115"/>
      <c r="BO845" s="115"/>
      <c r="BP845" s="11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</row>
    <row r="846" spans="4:138">
      <c r="D846"/>
      <c r="E846" s="46"/>
      <c r="F846" s="61"/>
      <c r="G846"/>
      <c r="H846"/>
      <c r="I846"/>
      <c r="J846"/>
      <c r="K846" s="47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  <c r="AM846" s="115"/>
      <c r="AN846" s="115"/>
      <c r="AO846" s="115"/>
      <c r="AP846" s="115"/>
      <c r="AQ846" s="115"/>
      <c r="AR846" s="115"/>
      <c r="AS846" s="115"/>
      <c r="AT846" s="115"/>
      <c r="AU846" s="115"/>
      <c r="AV846" s="115"/>
      <c r="AW846" s="115"/>
      <c r="AX846" s="115"/>
      <c r="AY846" s="115"/>
      <c r="AZ846" s="115"/>
      <c r="BA846" s="115"/>
      <c r="BB846" s="115"/>
      <c r="BC846" s="115"/>
      <c r="BD846" s="115"/>
      <c r="BE846" s="115"/>
      <c r="BF846" s="115"/>
      <c r="BG846" s="115"/>
      <c r="BH846" s="115"/>
      <c r="BI846" s="115"/>
      <c r="BJ846" s="115"/>
      <c r="BK846" s="115"/>
      <c r="BL846" s="115"/>
      <c r="BM846" s="115"/>
      <c r="BN846" s="115"/>
      <c r="BO846" s="115"/>
      <c r="BP846" s="115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</row>
    <row r="847" spans="4:138">
      <c r="D847"/>
      <c r="E847" s="46"/>
      <c r="F847" s="61"/>
      <c r="G847"/>
      <c r="H847"/>
      <c r="I847"/>
      <c r="J847"/>
      <c r="K847" s="47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  <c r="AM847" s="115"/>
      <c r="AN847" s="115"/>
      <c r="AO847" s="115"/>
      <c r="AP847" s="115"/>
      <c r="AQ847" s="115"/>
      <c r="AR847" s="115"/>
      <c r="AS847" s="115"/>
      <c r="AT847" s="115"/>
      <c r="AU847" s="115"/>
      <c r="AV847" s="115"/>
      <c r="AW847" s="115"/>
      <c r="AX847" s="115"/>
      <c r="AY847" s="115"/>
      <c r="AZ847" s="115"/>
      <c r="BA847" s="115"/>
      <c r="BB847" s="115"/>
      <c r="BC847" s="115"/>
      <c r="BD847" s="115"/>
      <c r="BE847" s="115"/>
      <c r="BF847" s="115"/>
      <c r="BG847" s="115"/>
      <c r="BH847" s="115"/>
      <c r="BI847" s="115"/>
      <c r="BJ847" s="115"/>
      <c r="BK847" s="115"/>
      <c r="BL847" s="115"/>
      <c r="BM847" s="115"/>
      <c r="BN847" s="115"/>
      <c r="BO847" s="115"/>
      <c r="BP847" s="115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</row>
    <row r="848" spans="4:138">
      <c r="D848"/>
      <c r="E848" s="46"/>
      <c r="F848" s="61"/>
      <c r="G848"/>
      <c r="H848"/>
      <c r="I848"/>
      <c r="J848"/>
      <c r="K848" s="47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  <c r="AM848" s="115"/>
      <c r="AN848" s="115"/>
      <c r="AO848" s="115"/>
      <c r="AP848" s="115"/>
      <c r="AQ848" s="115"/>
      <c r="AR848" s="115"/>
      <c r="AS848" s="115"/>
      <c r="AT848" s="115"/>
      <c r="AU848" s="115"/>
      <c r="AV848" s="115"/>
      <c r="AW848" s="115"/>
      <c r="AX848" s="115"/>
      <c r="AY848" s="115"/>
      <c r="AZ848" s="115"/>
      <c r="BA848" s="115"/>
      <c r="BB848" s="115"/>
      <c r="BC848" s="115"/>
      <c r="BD848" s="115"/>
      <c r="BE848" s="115"/>
      <c r="BF848" s="115"/>
      <c r="BG848" s="115"/>
      <c r="BH848" s="115"/>
      <c r="BI848" s="115"/>
      <c r="BJ848" s="115"/>
      <c r="BK848" s="115"/>
      <c r="BL848" s="115"/>
      <c r="BM848" s="115"/>
      <c r="BN848" s="115"/>
      <c r="BO848" s="115"/>
      <c r="BP848" s="115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</row>
    <row r="849" spans="4:138">
      <c r="D849"/>
      <c r="E849" s="46"/>
      <c r="F849" s="61"/>
      <c r="G849"/>
      <c r="H849"/>
      <c r="I849"/>
      <c r="J849"/>
      <c r="K849" s="47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  <c r="AM849" s="115"/>
      <c r="AN849" s="115"/>
      <c r="AO849" s="115"/>
      <c r="AP849" s="115"/>
      <c r="AQ849" s="115"/>
      <c r="AR849" s="115"/>
      <c r="AS849" s="115"/>
      <c r="AT849" s="115"/>
      <c r="AU849" s="115"/>
      <c r="AV849" s="115"/>
      <c r="AW849" s="115"/>
      <c r="AX849" s="115"/>
      <c r="AY849" s="115"/>
      <c r="AZ849" s="115"/>
      <c r="BA849" s="115"/>
      <c r="BB849" s="115"/>
      <c r="BC849" s="115"/>
      <c r="BD849" s="115"/>
      <c r="BE849" s="115"/>
      <c r="BF849" s="115"/>
      <c r="BG849" s="115"/>
      <c r="BH849" s="115"/>
      <c r="BI849" s="115"/>
      <c r="BJ849" s="115"/>
      <c r="BK849" s="115"/>
      <c r="BL849" s="115"/>
      <c r="BM849" s="115"/>
      <c r="BN849" s="115"/>
      <c r="BO849" s="115"/>
      <c r="BP849" s="115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</row>
    <row r="850" spans="4:138">
      <c r="D850"/>
      <c r="E850" s="46"/>
      <c r="F850" s="61"/>
      <c r="G850"/>
      <c r="H850"/>
      <c r="I850"/>
      <c r="J850"/>
      <c r="K850" s="47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  <c r="AM850" s="115"/>
      <c r="AN850" s="115"/>
      <c r="AO850" s="115"/>
      <c r="AP850" s="115"/>
      <c r="AQ850" s="115"/>
      <c r="AR850" s="115"/>
      <c r="AS850" s="115"/>
      <c r="AT850" s="115"/>
      <c r="AU850" s="115"/>
      <c r="AV850" s="115"/>
      <c r="AW850" s="115"/>
      <c r="AX850" s="115"/>
      <c r="AY850" s="115"/>
      <c r="AZ850" s="115"/>
      <c r="BA850" s="115"/>
      <c r="BB850" s="115"/>
      <c r="BC850" s="115"/>
      <c r="BD850" s="115"/>
      <c r="BE850" s="115"/>
      <c r="BF850" s="115"/>
      <c r="BG850" s="115"/>
      <c r="BH850" s="115"/>
      <c r="BI850" s="115"/>
      <c r="BJ850" s="115"/>
      <c r="BK850" s="115"/>
      <c r="BL850" s="115"/>
      <c r="BM850" s="115"/>
      <c r="BN850" s="115"/>
      <c r="BO850" s="115"/>
      <c r="BP850" s="115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</row>
    <row r="851" spans="4:138">
      <c r="D851"/>
      <c r="E851" s="46"/>
      <c r="F851" s="61"/>
      <c r="G851"/>
      <c r="H851"/>
      <c r="I851"/>
      <c r="J851"/>
      <c r="K851" s="47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  <c r="AM851" s="115"/>
      <c r="AN851" s="115"/>
      <c r="AO851" s="115"/>
      <c r="AP851" s="115"/>
      <c r="AQ851" s="115"/>
      <c r="AR851" s="115"/>
      <c r="AS851" s="115"/>
      <c r="AT851" s="115"/>
      <c r="AU851" s="115"/>
      <c r="AV851" s="115"/>
      <c r="AW851" s="115"/>
      <c r="AX851" s="115"/>
      <c r="AY851" s="115"/>
      <c r="AZ851" s="115"/>
      <c r="BA851" s="115"/>
      <c r="BB851" s="115"/>
      <c r="BC851" s="115"/>
      <c r="BD851" s="115"/>
      <c r="BE851" s="115"/>
      <c r="BF851" s="115"/>
      <c r="BG851" s="115"/>
      <c r="BH851" s="115"/>
      <c r="BI851" s="115"/>
      <c r="BJ851" s="115"/>
      <c r="BK851" s="115"/>
      <c r="BL851" s="115"/>
      <c r="BM851" s="115"/>
      <c r="BN851" s="115"/>
      <c r="BO851" s="115"/>
      <c r="BP851" s="115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</row>
    <row r="852" spans="4:138">
      <c r="D852"/>
      <c r="E852" s="46"/>
      <c r="F852" s="61"/>
      <c r="G852"/>
      <c r="H852"/>
      <c r="I852"/>
      <c r="J852"/>
      <c r="K852" s="47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  <c r="AM852" s="115"/>
      <c r="AN852" s="115"/>
      <c r="AO852" s="115"/>
      <c r="AP852" s="115"/>
      <c r="AQ852" s="115"/>
      <c r="AR852" s="115"/>
      <c r="AS852" s="115"/>
      <c r="AT852" s="115"/>
      <c r="AU852" s="115"/>
      <c r="AV852" s="115"/>
      <c r="AW852" s="115"/>
      <c r="AX852" s="115"/>
      <c r="AY852" s="115"/>
      <c r="AZ852" s="115"/>
      <c r="BA852" s="115"/>
      <c r="BB852" s="115"/>
      <c r="BC852" s="115"/>
      <c r="BD852" s="115"/>
      <c r="BE852" s="115"/>
      <c r="BF852" s="115"/>
      <c r="BG852" s="115"/>
      <c r="BH852" s="115"/>
      <c r="BI852" s="115"/>
      <c r="BJ852" s="115"/>
      <c r="BK852" s="115"/>
      <c r="BL852" s="115"/>
      <c r="BM852" s="115"/>
      <c r="BN852" s="115"/>
      <c r="BO852" s="115"/>
      <c r="BP852" s="115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</row>
    <row r="853" spans="4:138">
      <c r="D853"/>
      <c r="E853" s="46"/>
      <c r="F853" s="61"/>
      <c r="G853"/>
      <c r="H853"/>
      <c r="I853"/>
      <c r="J853"/>
      <c r="K853" s="47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  <c r="AM853" s="115"/>
      <c r="AN853" s="115"/>
      <c r="AO853" s="115"/>
      <c r="AP853" s="115"/>
      <c r="AQ853" s="115"/>
      <c r="AR853" s="115"/>
      <c r="AS853" s="115"/>
      <c r="AT853" s="115"/>
      <c r="AU853" s="115"/>
      <c r="AV853" s="115"/>
      <c r="AW853" s="115"/>
      <c r="AX853" s="115"/>
      <c r="AY853" s="115"/>
      <c r="AZ853" s="115"/>
      <c r="BA853" s="115"/>
      <c r="BB853" s="115"/>
      <c r="BC853" s="115"/>
      <c r="BD853" s="115"/>
      <c r="BE853" s="115"/>
      <c r="BF853" s="115"/>
      <c r="BG853" s="115"/>
      <c r="BH853" s="115"/>
      <c r="BI853" s="115"/>
      <c r="BJ853" s="115"/>
      <c r="BK853" s="115"/>
      <c r="BL853" s="115"/>
      <c r="BM853" s="115"/>
      <c r="BN853" s="115"/>
      <c r="BO853" s="115"/>
      <c r="BP853" s="115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</row>
    <row r="854" spans="4:138">
      <c r="D854"/>
      <c r="E854" s="46"/>
      <c r="F854" s="61"/>
      <c r="G854"/>
      <c r="H854"/>
      <c r="I854"/>
      <c r="J854"/>
      <c r="K854" s="47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  <c r="AM854" s="115"/>
      <c r="AN854" s="115"/>
      <c r="AO854" s="115"/>
      <c r="AP854" s="115"/>
      <c r="AQ854" s="115"/>
      <c r="AR854" s="115"/>
      <c r="AS854" s="115"/>
      <c r="AT854" s="115"/>
      <c r="AU854" s="115"/>
      <c r="AV854" s="115"/>
      <c r="AW854" s="115"/>
      <c r="AX854" s="115"/>
      <c r="AY854" s="115"/>
      <c r="AZ854" s="115"/>
      <c r="BA854" s="115"/>
      <c r="BB854" s="115"/>
      <c r="BC854" s="115"/>
      <c r="BD854" s="115"/>
      <c r="BE854" s="115"/>
      <c r="BF854" s="115"/>
      <c r="BG854" s="115"/>
      <c r="BH854" s="115"/>
      <c r="BI854" s="115"/>
      <c r="BJ854" s="115"/>
      <c r="BK854" s="115"/>
      <c r="BL854" s="115"/>
      <c r="BM854" s="115"/>
      <c r="BN854" s="115"/>
      <c r="BO854" s="115"/>
      <c r="BP854" s="115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</row>
    <row r="855" spans="4:138">
      <c r="D855"/>
      <c r="E855" s="46"/>
      <c r="F855" s="61"/>
      <c r="G855"/>
      <c r="H855"/>
      <c r="I855"/>
      <c r="J855"/>
      <c r="K855" s="47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  <c r="AM855" s="115"/>
      <c r="AN855" s="115"/>
      <c r="AO855" s="115"/>
      <c r="AP855" s="115"/>
      <c r="AQ855" s="115"/>
      <c r="AR855" s="115"/>
      <c r="AS855" s="115"/>
      <c r="AT855" s="115"/>
      <c r="AU855" s="115"/>
      <c r="AV855" s="115"/>
      <c r="AW855" s="115"/>
      <c r="AX855" s="115"/>
      <c r="AY855" s="115"/>
      <c r="AZ855" s="115"/>
      <c r="BA855" s="115"/>
      <c r="BB855" s="115"/>
      <c r="BC855" s="115"/>
      <c r="BD855" s="115"/>
      <c r="BE855" s="115"/>
      <c r="BF855" s="115"/>
      <c r="BG855" s="115"/>
      <c r="BH855" s="115"/>
      <c r="BI855" s="115"/>
      <c r="BJ855" s="115"/>
      <c r="BK855" s="115"/>
      <c r="BL855" s="115"/>
      <c r="BM855" s="115"/>
      <c r="BN855" s="115"/>
      <c r="BO855" s="115"/>
      <c r="BP855" s="11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</row>
    <row r="856" spans="4:138">
      <c r="D856"/>
      <c r="E856" s="46"/>
      <c r="F856" s="61"/>
      <c r="G856"/>
      <c r="H856"/>
      <c r="I856"/>
      <c r="J856"/>
      <c r="K856" s="47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  <c r="AM856" s="115"/>
      <c r="AN856" s="115"/>
      <c r="AO856" s="115"/>
      <c r="AP856" s="115"/>
      <c r="AQ856" s="115"/>
      <c r="AR856" s="115"/>
      <c r="AS856" s="115"/>
      <c r="AT856" s="115"/>
      <c r="AU856" s="115"/>
      <c r="AV856" s="115"/>
      <c r="AW856" s="115"/>
      <c r="AX856" s="115"/>
      <c r="AY856" s="115"/>
      <c r="AZ856" s="115"/>
      <c r="BA856" s="115"/>
      <c r="BB856" s="115"/>
      <c r="BC856" s="115"/>
      <c r="BD856" s="115"/>
      <c r="BE856" s="115"/>
      <c r="BF856" s="115"/>
      <c r="BG856" s="115"/>
      <c r="BH856" s="115"/>
      <c r="BI856" s="115"/>
      <c r="BJ856" s="115"/>
      <c r="BK856" s="115"/>
      <c r="BL856" s="115"/>
      <c r="BM856" s="115"/>
      <c r="BN856" s="115"/>
      <c r="BO856" s="115"/>
      <c r="BP856" s="115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</row>
    <row r="857" spans="4:138">
      <c r="D857"/>
      <c r="E857" s="46"/>
      <c r="F857" s="61"/>
      <c r="G857"/>
      <c r="H857"/>
      <c r="I857"/>
      <c r="J857"/>
      <c r="K857" s="47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  <c r="AM857" s="115"/>
      <c r="AN857" s="115"/>
      <c r="AO857" s="115"/>
      <c r="AP857" s="115"/>
      <c r="AQ857" s="115"/>
      <c r="AR857" s="115"/>
      <c r="AS857" s="115"/>
      <c r="AT857" s="115"/>
      <c r="AU857" s="115"/>
      <c r="AV857" s="115"/>
      <c r="AW857" s="115"/>
      <c r="AX857" s="115"/>
      <c r="AY857" s="115"/>
      <c r="AZ857" s="115"/>
      <c r="BA857" s="115"/>
      <c r="BB857" s="115"/>
      <c r="BC857" s="115"/>
      <c r="BD857" s="115"/>
      <c r="BE857" s="115"/>
      <c r="BF857" s="115"/>
      <c r="BG857" s="115"/>
      <c r="BH857" s="115"/>
      <c r="BI857" s="115"/>
      <c r="BJ857" s="115"/>
      <c r="BK857" s="115"/>
      <c r="BL857" s="115"/>
      <c r="BM857" s="115"/>
      <c r="BN857" s="115"/>
      <c r="BO857" s="115"/>
      <c r="BP857" s="115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</row>
    <row r="858" spans="4:138">
      <c r="D858"/>
      <c r="E858" s="46"/>
      <c r="F858" s="61"/>
      <c r="G858"/>
      <c r="H858"/>
      <c r="I858"/>
      <c r="J858"/>
      <c r="K858" s="47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  <c r="AM858" s="115"/>
      <c r="AN858" s="115"/>
      <c r="AO858" s="115"/>
      <c r="AP858" s="115"/>
      <c r="AQ858" s="115"/>
      <c r="AR858" s="115"/>
      <c r="AS858" s="115"/>
      <c r="AT858" s="115"/>
      <c r="AU858" s="115"/>
      <c r="AV858" s="115"/>
      <c r="AW858" s="115"/>
      <c r="AX858" s="115"/>
      <c r="AY858" s="115"/>
      <c r="AZ858" s="115"/>
      <c r="BA858" s="115"/>
      <c r="BB858" s="115"/>
      <c r="BC858" s="115"/>
      <c r="BD858" s="115"/>
      <c r="BE858" s="115"/>
      <c r="BF858" s="115"/>
      <c r="BG858" s="115"/>
      <c r="BH858" s="115"/>
      <c r="BI858" s="115"/>
      <c r="BJ858" s="115"/>
      <c r="BK858" s="115"/>
      <c r="BL858" s="115"/>
      <c r="BM858" s="115"/>
      <c r="BN858" s="115"/>
      <c r="BO858" s="115"/>
      <c r="BP858" s="115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</row>
    <row r="859" spans="4:138">
      <c r="D859"/>
      <c r="E859" s="46"/>
      <c r="F859" s="61"/>
      <c r="G859"/>
      <c r="H859"/>
      <c r="I859"/>
      <c r="J859"/>
      <c r="K859" s="47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  <c r="AM859" s="115"/>
      <c r="AN859" s="115"/>
      <c r="AO859" s="115"/>
      <c r="AP859" s="115"/>
      <c r="AQ859" s="115"/>
      <c r="AR859" s="115"/>
      <c r="AS859" s="115"/>
      <c r="AT859" s="115"/>
      <c r="AU859" s="115"/>
      <c r="AV859" s="115"/>
      <c r="AW859" s="115"/>
      <c r="AX859" s="115"/>
      <c r="AY859" s="115"/>
      <c r="AZ859" s="115"/>
      <c r="BA859" s="115"/>
      <c r="BB859" s="115"/>
      <c r="BC859" s="115"/>
      <c r="BD859" s="115"/>
      <c r="BE859" s="115"/>
      <c r="BF859" s="115"/>
      <c r="BG859" s="115"/>
      <c r="BH859" s="115"/>
      <c r="BI859" s="115"/>
      <c r="BJ859" s="115"/>
      <c r="BK859" s="115"/>
      <c r="BL859" s="115"/>
      <c r="BM859" s="115"/>
      <c r="BN859" s="115"/>
      <c r="BO859" s="115"/>
      <c r="BP859" s="115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</row>
    <row r="860" spans="4:138">
      <c r="D860"/>
      <c r="E860" s="46"/>
      <c r="F860" s="61"/>
      <c r="G860"/>
      <c r="H860"/>
      <c r="I860"/>
      <c r="J860"/>
      <c r="K860" s="47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  <c r="AM860" s="115"/>
      <c r="AN860" s="115"/>
      <c r="AO860" s="115"/>
      <c r="AP860" s="115"/>
      <c r="AQ860" s="115"/>
      <c r="AR860" s="115"/>
      <c r="AS860" s="115"/>
      <c r="AT860" s="115"/>
      <c r="AU860" s="115"/>
      <c r="AV860" s="115"/>
      <c r="AW860" s="115"/>
      <c r="AX860" s="115"/>
      <c r="AY860" s="115"/>
      <c r="AZ860" s="115"/>
      <c r="BA860" s="115"/>
      <c r="BB860" s="115"/>
      <c r="BC860" s="115"/>
      <c r="BD860" s="115"/>
      <c r="BE860" s="115"/>
      <c r="BF860" s="115"/>
      <c r="BG860" s="115"/>
      <c r="BH860" s="115"/>
      <c r="BI860" s="115"/>
      <c r="BJ860" s="115"/>
      <c r="BK860" s="115"/>
      <c r="BL860" s="115"/>
      <c r="BM860" s="115"/>
      <c r="BN860" s="115"/>
      <c r="BO860" s="115"/>
      <c r="BP860" s="115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</row>
    <row r="861" spans="4:138">
      <c r="D861"/>
      <c r="E861" s="46"/>
      <c r="F861" s="61"/>
      <c r="G861"/>
      <c r="H861"/>
      <c r="I861"/>
      <c r="J861"/>
      <c r="K861" s="47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  <c r="AM861" s="115"/>
      <c r="AN861" s="115"/>
      <c r="AO861" s="115"/>
      <c r="AP861" s="115"/>
      <c r="AQ861" s="115"/>
      <c r="AR861" s="115"/>
      <c r="AS861" s="115"/>
      <c r="AT861" s="115"/>
      <c r="AU861" s="115"/>
      <c r="AV861" s="115"/>
      <c r="AW861" s="115"/>
      <c r="AX861" s="115"/>
      <c r="AY861" s="115"/>
      <c r="AZ861" s="115"/>
      <c r="BA861" s="115"/>
      <c r="BB861" s="115"/>
      <c r="BC861" s="115"/>
      <c r="BD861" s="115"/>
      <c r="BE861" s="115"/>
      <c r="BF861" s="115"/>
      <c r="BG861" s="115"/>
      <c r="BH861" s="115"/>
      <c r="BI861" s="115"/>
      <c r="BJ861" s="115"/>
      <c r="BK861" s="115"/>
      <c r="BL861" s="115"/>
      <c r="BM861" s="115"/>
      <c r="BN861" s="115"/>
      <c r="BO861" s="115"/>
      <c r="BP861" s="115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</row>
    <row r="862" spans="4:138">
      <c r="D862"/>
      <c r="E862" s="46"/>
      <c r="F862" s="61"/>
      <c r="G862"/>
      <c r="H862"/>
      <c r="I862"/>
      <c r="J862"/>
      <c r="K862" s="47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  <c r="AM862" s="115"/>
      <c r="AN862" s="115"/>
      <c r="AO862" s="115"/>
      <c r="AP862" s="115"/>
      <c r="AQ862" s="115"/>
      <c r="AR862" s="115"/>
      <c r="AS862" s="115"/>
      <c r="AT862" s="115"/>
      <c r="AU862" s="115"/>
      <c r="AV862" s="115"/>
      <c r="AW862" s="115"/>
      <c r="AX862" s="115"/>
      <c r="AY862" s="115"/>
      <c r="AZ862" s="115"/>
      <c r="BA862" s="115"/>
      <c r="BB862" s="115"/>
      <c r="BC862" s="115"/>
      <c r="BD862" s="115"/>
      <c r="BE862" s="115"/>
      <c r="BF862" s="115"/>
      <c r="BG862" s="115"/>
      <c r="BH862" s="115"/>
      <c r="BI862" s="115"/>
      <c r="BJ862" s="115"/>
      <c r="BK862" s="115"/>
      <c r="BL862" s="115"/>
      <c r="BM862" s="115"/>
      <c r="BN862" s="115"/>
      <c r="BO862" s="115"/>
      <c r="BP862" s="115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</row>
    <row r="863" spans="4:138">
      <c r="D863"/>
      <c r="E863" s="46"/>
      <c r="F863" s="61"/>
      <c r="G863"/>
      <c r="H863"/>
      <c r="I863"/>
      <c r="J863"/>
      <c r="K863" s="47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  <c r="AM863" s="115"/>
      <c r="AN863" s="115"/>
      <c r="AO863" s="115"/>
      <c r="AP863" s="115"/>
      <c r="AQ863" s="115"/>
      <c r="AR863" s="115"/>
      <c r="AS863" s="115"/>
      <c r="AT863" s="115"/>
      <c r="AU863" s="115"/>
      <c r="AV863" s="115"/>
      <c r="AW863" s="115"/>
      <c r="AX863" s="115"/>
      <c r="AY863" s="115"/>
      <c r="AZ863" s="115"/>
      <c r="BA863" s="115"/>
      <c r="BB863" s="115"/>
      <c r="BC863" s="115"/>
      <c r="BD863" s="115"/>
      <c r="BE863" s="115"/>
      <c r="BF863" s="115"/>
      <c r="BG863" s="115"/>
      <c r="BH863" s="115"/>
      <c r="BI863" s="115"/>
      <c r="BJ863" s="115"/>
      <c r="BK863" s="115"/>
      <c r="BL863" s="115"/>
      <c r="BM863" s="115"/>
      <c r="BN863" s="115"/>
      <c r="BO863" s="115"/>
      <c r="BP863" s="115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</row>
    <row r="864" spans="4:138">
      <c r="D864"/>
      <c r="E864" s="46"/>
      <c r="F864" s="61"/>
      <c r="G864"/>
      <c r="H864"/>
      <c r="I864"/>
      <c r="J864"/>
      <c r="K864" s="47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  <c r="AM864" s="115"/>
      <c r="AN864" s="115"/>
      <c r="AO864" s="115"/>
      <c r="AP864" s="115"/>
      <c r="AQ864" s="115"/>
      <c r="AR864" s="115"/>
      <c r="AS864" s="115"/>
      <c r="AT864" s="115"/>
      <c r="AU864" s="115"/>
      <c r="AV864" s="115"/>
      <c r="AW864" s="115"/>
      <c r="AX864" s="115"/>
      <c r="AY864" s="115"/>
      <c r="AZ864" s="115"/>
      <c r="BA864" s="115"/>
      <c r="BB864" s="115"/>
      <c r="BC864" s="115"/>
      <c r="BD864" s="115"/>
      <c r="BE864" s="115"/>
      <c r="BF864" s="115"/>
      <c r="BG864" s="115"/>
      <c r="BH864" s="115"/>
      <c r="BI864" s="115"/>
      <c r="BJ864" s="115"/>
      <c r="BK864" s="115"/>
      <c r="BL864" s="115"/>
      <c r="BM864" s="115"/>
      <c r="BN864" s="115"/>
      <c r="BO864" s="115"/>
      <c r="BP864" s="115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</row>
    <row r="865" spans="4:138">
      <c r="D865"/>
      <c r="E865" s="46"/>
      <c r="F865" s="61"/>
      <c r="G865"/>
      <c r="H865"/>
      <c r="I865"/>
      <c r="J865"/>
      <c r="K865" s="47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  <c r="AM865" s="115"/>
      <c r="AN865" s="115"/>
      <c r="AO865" s="115"/>
      <c r="AP865" s="115"/>
      <c r="AQ865" s="115"/>
      <c r="AR865" s="115"/>
      <c r="AS865" s="115"/>
      <c r="AT865" s="115"/>
      <c r="AU865" s="115"/>
      <c r="AV865" s="115"/>
      <c r="AW865" s="115"/>
      <c r="AX865" s="115"/>
      <c r="AY865" s="115"/>
      <c r="AZ865" s="115"/>
      <c r="BA865" s="115"/>
      <c r="BB865" s="115"/>
      <c r="BC865" s="115"/>
      <c r="BD865" s="115"/>
      <c r="BE865" s="115"/>
      <c r="BF865" s="115"/>
      <c r="BG865" s="115"/>
      <c r="BH865" s="115"/>
      <c r="BI865" s="115"/>
      <c r="BJ865" s="115"/>
      <c r="BK865" s="115"/>
      <c r="BL865" s="115"/>
      <c r="BM865" s="115"/>
      <c r="BN865" s="115"/>
      <c r="BO865" s="115"/>
      <c r="BP865" s="11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</row>
    <row r="866" spans="4:138">
      <c r="D866"/>
      <c r="E866" s="46"/>
      <c r="F866" s="61"/>
      <c r="G866"/>
      <c r="H866"/>
      <c r="I866"/>
      <c r="J866"/>
      <c r="K866" s="47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  <c r="AM866" s="115"/>
      <c r="AN866" s="115"/>
      <c r="AO866" s="115"/>
      <c r="AP866" s="115"/>
      <c r="AQ866" s="115"/>
      <c r="AR866" s="115"/>
      <c r="AS866" s="115"/>
      <c r="AT866" s="115"/>
      <c r="AU866" s="115"/>
      <c r="AV866" s="115"/>
      <c r="AW866" s="115"/>
      <c r="AX866" s="115"/>
      <c r="AY866" s="115"/>
      <c r="AZ866" s="115"/>
      <c r="BA866" s="115"/>
      <c r="BB866" s="115"/>
      <c r="BC866" s="115"/>
      <c r="BD866" s="115"/>
      <c r="BE866" s="115"/>
      <c r="BF866" s="115"/>
      <c r="BG866" s="115"/>
      <c r="BH866" s="115"/>
      <c r="BI866" s="115"/>
      <c r="BJ866" s="115"/>
      <c r="BK866" s="115"/>
      <c r="BL866" s="115"/>
      <c r="BM866" s="115"/>
      <c r="BN866" s="115"/>
      <c r="BO866" s="115"/>
      <c r="BP866" s="115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</row>
    <row r="867" spans="4:138">
      <c r="D867"/>
      <c r="E867" s="46"/>
      <c r="F867" s="61"/>
      <c r="G867"/>
      <c r="H867"/>
      <c r="I867"/>
      <c r="J867"/>
      <c r="K867" s="47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  <c r="AM867" s="115"/>
      <c r="AN867" s="115"/>
      <c r="AO867" s="115"/>
      <c r="AP867" s="115"/>
      <c r="AQ867" s="115"/>
      <c r="AR867" s="115"/>
      <c r="AS867" s="115"/>
      <c r="AT867" s="115"/>
      <c r="AU867" s="115"/>
      <c r="AV867" s="115"/>
      <c r="AW867" s="115"/>
      <c r="AX867" s="115"/>
      <c r="AY867" s="115"/>
      <c r="AZ867" s="115"/>
      <c r="BA867" s="115"/>
      <c r="BB867" s="115"/>
      <c r="BC867" s="115"/>
      <c r="BD867" s="115"/>
      <c r="BE867" s="115"/>
      <c r="BF867" s="115"/>
      <c r="BG867" s="115"/>
      <c r="BH867" s="115"/>
      <c r="BI867" s="115"/>
      <c r="BJ867" s="115"/>
      <c r="BK867" s="115"/>
      <c r="BL867" s="115"/>
      <c r="BM867" s="115"/>
      <c r="BN867" s="115"/>
      <c r="BO867" s="115"/>
      <c r="BP867" s="115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</row>
    <row r="868" spans="4:138">
      <c r="D868"/>
      <c r="E868" s="46"/>
      <c r="F868" s="61"/>
      <c r="G868"/>
      <c r="H868"/>
      <c r="I868"/>
      <c r="J868"/>
      <c r="K868" s="47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  <c r="AM868" s="115"/>
      <c r="AN868" s="115"/>
      <c r="AO868" s="115"/>
      <c r="AP868" s="115"/>
      <c r="AQ868" s="115"/>
      <c r="AR868" s="115"/>
      <c r="AS868" s="115"/>
      <c r="AT868" s="115"/>
      <c r="AU868" s="115"/>
      <c r="AV868" s="115"/>
      <c r="AW868" s="115"/>
      <c r="AX868" s="115"/>
      <c r="AY868" s="115"/>
      <c r="AZ868" s="115"/>
      <c r="BA868" s="115"/>
      <c r="BB868" s="115"/>
      <c r="BC868" s="115"/>
      <c r="BD868" s="115"/>
      <c r="BE868" s="115"/>
      <c r="BF868" s="115"/>
      <c r="BG868" s="115"/>
      <c r="BH868" s="115"/>
      <c r="BI868" s="115"/>
      <c r="BJ868" s="115"/>
      <c r="BK868" s="115"/>
      <c r="BL868" s="115"/>
      <c r="BM868" s="115"/>
      <c r="BN868" s="115"/>
      <c r="BO868" s="115"/>
      <c r="BP868" s="115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</row>
    <row r="869" spans="4:138">
      <c r="D869"/>
      <c r="E869" s="46"/>
      <c r="F869" s="61"/>
      <c r="G869"/>
      <c r="H869"/>
      <c r="I869"/>
      <c r="J869"/>
      <c r="K869" s="47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  <c r="AM869" s="115"/>
      <c r="AN869" s="115"/>
      <c r="AO869" s="115"/>
      <c r="AP869" s="115"/>
      <c r="AQ869" s="115"/>
      <c r="AR869" s="115"/>
      <c r="AS869" s="115"/>
      <c r="AT869" s="115"/>
      <c r="AU869" s="115"/>
      <c r="AV869" s="115"/>
      <c r="AW869" s="115"/>
      <c r="AX869" s="115"/>
      <c r="AY869" s="115"/>
      <c r="AZ869" s="115"/>
      <c r="BA869" s="115"/>
      <c r="BB869" s="115"/>
      <c r="BC869" s="115"/>
      <c r="BD869" s="115"/>
      <c r="BE869" s="115"/>
      <c r="BF869" s="115"/>
      <c r="BG869" s="115"/>
      <c r="BH869" s="115"/>
      <c r="BI869" s="115"/>
      <c r="BJ869" s="115"/>
      <c r="BK869" s="115"/>
      <c r="BL869" s="115"/>
      <c r="BM869" s="115"/>
      <c r="BN869" s="115"/>
      <c r="BO869" s="115"/>
      <c r="BP869" s="115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</row>
    <row r="870" spans="4:138">
      <c r="D870"/>
      <c r="E870" s="46"/>
      <c r="F870" s="61"/>
      <c r="G870"/>
      <c r="H870"/>
      <c r="I870"/>
      <c r="J870"/>
      <c r="K870" s="47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  <c r="AM870" s="115"/>
      <c r="AN870" s="115"/>
      <c r="AO870" s="115"/>
      <c r="AP870" s="115"/>
      <c r="AQ870" s="115"/>
      <c r="AR870" s="115"/>
      <c r="AS870" s="115"/>
      <c r="AT870" s="115"/>
      <c r="AU870" s="115"/>
      <c r="AV870" s="115"/>
      <c r="AW870" s="115"/>
      <c r="AX870" s="115"/>
      <c r="AY870" s="115"/>
      <c r="AZ870" s="115"/>
      <c r="BA870" s="115"/>
      <c r="BB870" s="115"/>
      <c r="BC870" s="115"/>
      <c r="BD870" s="115"/>
      <c r="BE870" s="115"/>
      <c r="BF870" s="115"/>
      <c r="BG870" s="115"/>
      <c r="BH870" s="115"/>
      <c r="BI870" s="115"/>
      <c r="BJ870" s="115"/>
      <c r="BK870" s="115"/>
      <c r="BL870" s="115"/>
      <c r="BM870" s="115"/>
      <c r="BN870" s="115"/>
      <c r="BO870" s="115"/>
      <c r="BP870" s="115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</row>
    <row r="871" spans="4:138">
      <c r="D871"/>
      <c r="E871" s="46"/>
      <c r="F871" s="61"/>
      <c r="G871"/>
      <c r="H871"/>
      <c r="I871"/>
      <c r="J871"/>
      <c r="K871" s="47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  <c r="AM871" s="115"/>
      <c r="AN871" s="115"/>
      <c r="AO871" s="115"/>
      <c r="AP871" s="115"/>
      <c r="AQ871" s="115"/>
      <c r="AR871" s="115"/>
      <c r="AS871" s="115"/>
      <c r="AT871" s="115"/>
      <c r="AU871" s="115"/>
      <c r="AV871" s="115"/>
      <c r="AW871" s="115"/>
      <c r="AX871" s="115"/>
      <c r="AY871" s="115"/>
      <c r="AZ871" s="115"/>
      <c r="BA871" s="115"/>
      <c r="BB871" s="115"/>
      <c r="BC871" s="115"/>
      <c r="BD871" s="115"/>
      <c r="BE871" s="115"/>
      <c r="BF871" s="115"/>
      <c r="BG871" s="115"/>
      <c r="BH871" s="115"/>
      <c r="BI871" s="115"/>
      <c r="BJ871" s="115"/>
      <c r="BK871" s="115"/>
      <c r="BL871" s="115"/>
      <c r="BM871" s="115"/>
      <c r="BN871" s="115"/>
      <c r="BO871" s="115"/>
      <c r="BP871" s="115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</row>
    <row r="872" spans="4:138">
      <c r="D872"/>
      <c r="E872" s="46"/>
      <c r="F872" s="61"/>
      <c r="G872"/>
      <c r="H872"/>
      <c r="I872"/>
      <c r="J872"/>
      <c r="K872" s="47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  <c r="AM872" s="115"/>
      <c r="AN872" s="115"/>
      <c r="AO872" s="115"/>
      <c r="AP872" s="115"/>
      <c r="AQ872" s="115"/>
      <c r="AR872" s="115"/>
      <c r="AS872" s="115"/>
      <c r="AT872" s="115"/>
      <c r="AU872" s="115"/>
      <c r="AV872" s="115"/>
      <c r="AW872" s="115"/>
      <c r="AX872" s="115"/>
      <c r="AY872" s="115"/>
      <c r="AZ872" s="115"/>
      <c r="BA872" s="115"/>
      <c r="BB872" s="115"/>
      <c r="BC872" s="115"/>
      <c r="BD872" s="115"/>
      <c r="BE872" s="115"/>
      <c r="BF872" s="115"/>
      <c r="BG872" s="115"/>
      <c r="BH872" s="115"/>
      <c r="BI872" s="115"/>
      <c r="BJ872" s="115"/>
      <c r="BK872" s="115"/>
      <c r="BL872" s="115"/>
      <c r="BM872" s="115"/>
      <c r="BN872" s="115"/>
      <c r="BO872" s="115"/>
      <c r="BP872" s="115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</row>
    <row r="873" spans="4:138">
      <c r="D873"/>
      <c r="E873" s="46"/>
      <c r="F873" s="61"/>
      <c r="G873"/>
      <c r="H873"/>
      <c r="I873"/>
      <c r="J873"/>
      <c r="K873" s="47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  <c r="AM873" s="115"/>
      <c r="AN873" s="115"/>
      <c r="AO873" s="115"/>
      <c r="AP873" s="115"/>
      <c r="AQ873" s="115"/>
      <c r="AR873" s="115"/>
      <c r="AS873" s="115"/>
      <c r="AT873" s="115"/>
      <c r="AU873" s="115"/>
      <c r="AV873" s="115"/>
      <c r="AW873" s="115"/>
      <c r="AX873" s="115"/>
      <c r="AY873" s="115"/>
      <c r="AZ873" s="115"/>
      <c r="BA873" s="115"/>
      <c r="BB873" s="115"/>
      <c r="BC873" s="115"/>
      <c r="BD873" s="115"/>
      <c r="BE873" s="115"/>
      <c r="BF873" s="115"/>
      <c r="BG873" s="115"/>
      <c r="BH873" s="115"/>
      <c r="BI873" s="115"/>
      <c r="BJ873" s="115"/>
      <c r="BK873" s="115"/>
      <c r="BL873" s="115"/>
      <c r="BM873" s="115"/>
      <c r="BN873" s="115"/>
      <c r="BO873" s="115"/>
      <c r="BP873" s="115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</row>
    <row r="874" spans="4:138">
      <c r="D874"/>
      <c r="E874" s="46"/>
      <c r="F874" s="61"/>
      <c r="G874"/>
      <c r="H874"/>
      <c r="I874"/>
      <c r="J874"/>
      <c r="K874" s="47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  <c r="AM874" s="115"/>
      <c r="AN874" s="115"/>
      <c r="AO874" s="115"/>
      <c r="AP874" s="115"/>
      <c r="AQ874" s="115"/>
      <c r="AR874" s="115"/>
      <c r="AS874" s="115"/>
      <c r="AT874" s="115"/>
      <c r="AU874" s="115"/>
      <c r="AV874" s="115"/>
      <c r="AW874" s="115"/>
      <c r="AX874" s="115"/>
      <c r="AY874" s="115"/>
      <c r="AZ874" s="115"/>
      <c r="BA874" s="115"/>
      <c r="BB874" s="115"/>
      <c r="BC874" s="115"/>
      <c r="BD874" s="115"/>
      <c r="BE874" s="115"/>
      <c r="BF874" s="115"/>
      <c r="BG874" s="115"/>
      <c r="BH874" s="115"/>
      <c r="BI874" s="115"/>
      <c r="BJ874" s="115"/>
      <c r="BK874" s="115"/>
      <c r="BL874" s="115"/>
      <c r="BM874" s="115"/>
      <c r="BN874" s="115"/>
      <c r="BO874" s="115"/>
      <c r="BP874" s="115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</row>
    <row r="875" spans="4:138">
      <c r="D875"/>
      <c r="E875" s="46"/>
      <c r="F875" s="61"/>
      <c r="G875"/>
      <c r="H875"/>
      <c r="I875"/>
      <c r="J875"/>
      <c r="K875" s="47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  <c r="AM875" s="115"/>
      <c r="AN875" s="115"/>
      <c r="AO875" s="115"/>
      <c r="AP875" s="115"/>
      <c r="AQ875" s="115"/>
      <c r="AR875" s="115"/>
      <c r="AS875" s="115"/>
      <c r="AT875" s="115"/>
      <c r="AU875" s="115"/>
      <c r="AV875" s="115"/>
      <c r="AW875" s="115"/>
      <c r="AX875" s="115"/>
      <c r="AY875" s="115"/>
      <c r="AZ875" s="115"/>
      <c r="BA875" s="115"/>
      <c r="BB875" s="115"/>
      <c r="BC875" s="115"/>
      <c r="BD875" s="115"/>
      <c r="BE875" s="115"/>
      <c r="BF875" s="115"/>
      <c r="BG875" s="115"/>
      <c r="BH875" s="115"/>
      <c r="BI875" s="115"/>
      <c r="BJ875" s="115"/>
      <c r="BK875" s="115"/>
      <c r="BL875" s="115"/>
      <c r="BM875" s="115"/>
      <c r="BN875" s="115"/>
      <c r="BO875" s="115"/>
      <c r="BP875" s="11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</row>
    <row r="876" spans="4:138">
      <c r="D876"/>
      <c r="E876" s="46"/>
      <c r="F876" s="61"/>
      <c r="G876"/>
      <c r="H876"/>
      <c r="I876"/>
      <c r="J876"/>
      <c r="K876" s="47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  <c r="AM876" s="115"/>
      <c r="AN876" s="115"/>
      <c r="AO876" s="115"/>
      <c r="AP876" s="115"/>
      <c r="AQ876" s="115"/>
      <c r="AR876" s="115"/>
      <c r="AS876" s="115"/>
      <c r="AT876" s="115"/>
      <c r="AU876" s="115"/>
      <c r="AV876" s="115"/>
      <c r="AW876" s="115"/>
      <c r="AX876" s="115"/>
      <c r="AY876" s="115"/>
      <c r="AZ876" s="115"/>
      <c r="BA876" s="115"/>
      <c r="BB876" s="115"/>
      <c r="BC876" s="115"/>
      <c r="BD876" s="115"/>
      <c r="BE876" s="115"/>
      <c r="BF876" s="115"/>
      <c r="BG876" s="115"/>
      <c r="BH876" s="115"/>
      <c r="BI876" s="115"/>
      <c r="BJ876" s="115"/>
      <c r="BK876" s="115"/>
      <c r="BL876" s="115"/>
      <c r="BM876" s="115"/>
      <c r="BN876" s="115"/>
      <c r="BO876" s="115"/>
      <c r="BP876" s="115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</row>
    <row r="877" spans="4:138">
      <c r="D877"/>
      <c r="E877" s="46"/>
      <c r="F877" s="61"/>
      <c r="G877"/>
      <c r="H877"/>
      <c r="I877"/>
      <c r="J877"/>
      <c r="K877" s="47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  <c r="AM877" s="115"/>
      <c r="AN877" s="115"/>
      <c r="AO877" s="115"/>
      <c r="AP877" s="115"/>
      <c r="AQ877" s="115"/>
      <c r="AR877" s="115"/>
      <c r="AS877" s="115"/>
      <c r="AT877" s="115"/>
      <c r="AU877" s="115"/>
      <c r="AV877" s="115"/>
      <c r="AW877" s="115"/>
      <c r="AX877" s="115"/>
      <c r="AY877" s="115"/>
      <c r="AZ877" s="115"/>
      <c r="BA877" s="115"/>
      <c r="BB877" s="115"/>
      <c r="BC877" s="115"/>
      <c r="BD877" s="115"/>
      <c r="BE877" s="115"/>
      <c r="BF877" s="115"/>
      <c r="BG877" s="115"/>
      <c r="BH877" s="115"/>
      <c r="BI877" s="115"/>
      <c r="BJ877" s="115"/>
      <c r="BK877" s="115"/>
      <c r="BL877" s="115"/>
      <c r="BM877" s="115"/>
      <c r="BN877" s="115"/>
      <c r="BO877" s="115"/>
      <c r="BP877" s="115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</row>
    <row r="878" spans="4:138">
      <c r="D878"/>
      <c r="E878" s="46"/>
      <c r="F878" s="61"/>
      <c r="G878"/>
      <c r="H878"/>
      <c r="I878"/>
      <c r="J878"/>
      <c r="K878" s="47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  <c r="AM878" s="115"/>
      <c r="AN878" s="115"/>
      <c r="AO878" s="115"/>
      <c r="AP878" s="115"/>
      <c r="AQ878" s="115"/>
      <c r="AR878" s="115"/>
      <c r="AS878" s="115"/>
      <c r="AT878" s="115"/>
      <c r="AU878" s="115"/>
      <c r="AV878" s="115"/>
      <c r="AW878" s="115"/>
      <c r="AX878" s="115"/>
      <c r="AY878" s="115"/>
      <c r="AZ878" s="115"/>
      <c r="BA878" s="115"/>
      <c r="BB878" s="115"/>
      <c r="BC878" s="115"/>
      <c r="BD878" s="115"/>
      <c r="BE878" s="115"/>
      <c r="BF878" s="115"/>
      <c r="BG878" s="115"/>
      <c r="BH878" s="115"/>
      <c r="BI878" s="115"/>
      <c r="BJ878" s="115"/>
      <c r="BK878" s="115"/>
      <c r="BL878" s="115"/>
      <c r="BM878" s="115"/>
      <c r="BN878" s="115"/>
      <c r="BO878" s="115"/>
      <c r="BP878" s="115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</row>
    <row r="879" spans="4:138">
      <c r="D879"/>
      <c r="E879" s="46"/>
      <c r="F879" s="61"/>
      <c r="G879"/>
      <c r="H879"/>
      <c r="I879"/>
      <c r="J879"/>
      <c r="K879" s="47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  <c r="AM879" s="115"/>
      <c r="AN879" s="115"/>
      <c r="AO879" s="115"/>
      <c r="AP879" s="115"/>
      <c r="AQ879" s="115"/>
      <c r="AR879" s="115"/>
      <c r="AS879" s="115"/>
      <c r="AT879" s="115"/>
      <c r="AU879" s="115"/>
      <c r="AV879" s="115"/>
      <c r="AW879" s="115"/>
      <c r="AX879" s="115"/>
      <c r="AY879" s="115"/>
      <c r="AZ879" s="115"/>
      <c r="BA879" s="115"/>
      <c r="BB879" s="115"/>
      <c r="BC879" s="115"/>
      <c r="BD879" s="115"/>
      <c r="BE879" s="115"/>
      <c r="BF879" s="115"/>
      <c r="BG879" s="115"/>
      <c r="BH879" s="115"/>
      <c r="BI879" s="115"/>
      <c r="BJ879" s="115"/>
      <c r="BK879" s="115"/>
      <c r="BL879" s="115"/>
      <c r="BM879" s="115"/>
      <c r="BN879" s="115"/>
      <c r="BO879" s="115"/>
      <c r="BP879" s="115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</row>
    <row r="880" spans="4:138">
      <c r="D880"/>
      <c r="E880" s="46"/>
      <c r="F880" s="61"/>
      <c r="G880"/>
      <c r="H880"/>
      <c r="I880"/>
      <c r="J880"/>
      <c r="K880" s="47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  <c r="AM880" s="115"/>
      <c r="AN880" s="115"/>
      <c r="AO880" s="115"/>
      <c r="AP880" s="115"/>
      <c r="AQ880" s="115"/>
      <c r="AR880" s="115"/>
      <c r="AS880" s="115"/>
      <c r="AT880" s="115"/>
      <c r="AU880" s="115"/>
      <c r="AV880" s="115"/>
      <c r="AW880" s="115"/>
      <c r="AX880" s="115"/>
      <c r="AY880" s="115"/>
      <c r="AZ880" s="115"/>
      <c r="BA880" s="115"/>
      <c r="BB880" s="115"/>
      <c r="BC880" s="115"/>
      <c r="BD880" s="115"/>
      <c r="BE880" s="115"/>
      <c r="BF880" s="115"/>
      <c r="BG880" s="115"/>
      <c r="BH880" s="115"/>
      <c r="BI880" s="115"/>
      <c r="BJ880" s="115"/>
      <c r="BK880" s="115"/>
      <c r="BL880" s="115"/>
      <c r="BM880" s="115"/>
      <c r="BN880" s="115"/>
      <c r="BO880" s="115"/>
      <c r="BP880" s="115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</row>
    <row r="881" spans="4:138">
      <c r="D881"/>
      <c r="E881" s="46"/>
      <c r="F881" s="61"/>
      <c r="G881"/>
      <c r="H881"/>
      <c r="I881"/>
      <c r="J881"/>
      <c r="K881" s="47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  <c r="AM881" s="115"/>
      <c r="AN881" s="115"/>
      <c r="AO881" s="115"/>
      <c r="AP881" s="115"/>
      <c r="AQ881" s="115"/>
      <c r="AR881" s="115"/>
      <c r="AS881" s="115"/>
      <c r="AT881" s="115"/>
      <c r="AU881" s="115"/>
      <c r="AV881" s="115"/>
      <c r="AW881" s="115"/>
      <c r="AX881" s="115"/>
      <c r="AY881" s="115"/>
      <c r="AZ881" s="115"/>
      <c r="BA881" s="115"/>
      <c r="BB881" s="115"/>
      <c r="BC881" s="115"/>
      <c r="BD881" s="115"/>
      <c r="BE881" s="115"/>
      <c r="BF881" s="115"/>
      <c r="BG881" s="115"/>
      <c r="BH881" s="115"/>
      <c r="BI881" s="115"/>
      <c r="BJ881" s="115"/>
      <c r="BK881" s="115"/>
      <c r="BL881" s="115"/>
      <c r="BM881" s="115"/>
      <c r="BN881" s="115"/>
      <c r="BO881" s="115"/>
      <c r="BP881" s="115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</row>
    <row r="882" spans="4:138">
      <c r="D882"/>
      <c r="E882" s="46"/>
      <c r="F882" s="61"/>
      <c r="G882"/>
      <c r="H882"/>
      <c r="I882"/>
      <c r="J882"/>
      <c r="K882" s="47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  <c r="AM882" s="115"/>
      <c r="AN882" s="115"/>
      <c r="AO882" s="115"/>
      <c r="AP882" s="115"/>
      <c r="AQ882" s="115"/>
      <c r="AR882" s="115"/>
      <c r="AS882" s="115"/>
      <c r="AT882" s="115"/>
      <c r="AU882" s="115"/>
      <c r="AV882" s="115"/>
      <c r="AW882" s="115"/>
      <c r="AX882" s="115"/>
      <c r="AY882" s="115"/>
      <c r="AZ882" s="115"/>
      <c r="BA882" s="115"/>
      <c r="BB882" s="115"/>
      <c r="BC882" s="115"/>
      <c r="BD882" s="115"/>
      <c r="BE882" s="115"/>
      <c r="BF882" s="115"/>
      <c r="BG882" s="115"/>
      <c r="BH882" s="115"/>
      <c r="BI882" s="115"/>
      <c r="BJ882" s="115"/>
      <c r="BK882" s="115"/>
      <c r="BL882" s="115"/>
      <c r="BM882" s="115"/>
      <c r="BN882" s="115"/>
      <c r="BO882" s="115"/>
      <c r="BP882" s="115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</row>
    <row r="883" spans="4:138">
      <c r="D883"/>
      <c r="E883" s="46"/>
      <c r="F883" s="61"/>
      <c r="G883"/>
      <c r="H883"/>
      <c r="I883"/>
      <c r="J883"/>
      <c r="K883" s="47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  <c r="AM883" s="115"/>
      <c r="AN883" s="115"/>
      <c r="AO883" s="115"/>
      <c r="AP883" s="115"/>
      <c r="AQ883" s="115"/>
      <c r="AR883" s="115"/>
      <c r="AS883" s="115"/>
      <c r="AT883" s="115"/>
      <c r="AU883" s="115"/>
      <c r="AV883" s="115"/>
      <c r="AW883" s="115"/>
      <c r="AX883" s="115"/>
      <c r="AY883" s="115"/>
      <c r="AZ883" s="115"/>
      <c r="BA883" s="115"/>
      <c r="BB883" s="115"/>
      <c r="BC883" s="115"/>
      <c r="BD883" s="115"/>
      <c r="BE883" s="115"/>
      <c r="BF883" s="115"/>
      <c r="BG883" s="115"/>
      <c r="BH883" s="115"/>
      <c r="BI883" s="115"/>
      <c r="BJ883" s="115"/>
      <c r="BK883" s="115"/>
      <c r="BL883" s="115"/>
      <c r="BM883" s="115"/>
      <c r="BN883" s="115"/>
      <c r="BO883" s="115"/>
      <c r="BP883" s="115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</row>
    <row r="884" spans="4:138">
      <c r="D884"/>
      <c r="E884" s="46"/>
      <c r="F884" s="61"/>
      <c r="G884"/>
      <c r="H884"/>
      <c r="I884"/>
      <c r="J884"/>
      <c r="K884" s="47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  <c r="AM884" s="115"/>
      <c r="AN884" s="115"/>
      <c r="AO884" s="115"/>
      <c r="AP884" s="115"/>
      <c r="AQ884" s="115"/>
      <c r="AR884" s="115"/>
      <c r="AS884" s="115"/>
      <c r="AT884" s="115"/>
      <c r="AU884" s="115"/>
      <c r="AV884" s="115"/>
      <c r="AW884" s="115"/>
      <c r="AX884" s="115"/>
      <c r="AY884" s="115"/>
      <c r="AZ884" s="115"/>
      <c r="BA884" s="115"/>
      <c r="BB884" s="115"/>
      <c r="BC884" s="115"/>
      <c r="BD884" s="115"/>
      <c r="BE884" s="115"/>
      <c r="BF884" s="115"/>
      <c r="BG884" s="115"/>
      <c r="BH884" s="115"/>
      <c r="BI884" s="115"/>
      <c r="BJ884" s="115"/>
      <c r="BK884" s="115"/>
      <c r="BL884" s="115"/>
      <c r="BM884" s="115"/>
      <c r="BN884" s="115"/>
      <c r="BO884" s="115"/>
      <c r="BP884" s="115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</row>
    <row r="885" spans="4:138">
      <c r="D885"/>
      <c r="E885" s="46"/>
      <c r="F885" s="61"/>
      <c r="G885"/>
      <c r="H885"/>
      <c r="I885"/>
      <c r="J885"/>
      <c r="K885" s="47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  <c r="AM885" s="115"/>
      <c r="AN885" s="115"/>
      <c r="AO885" s="115"/>
      <c r="AP885" s="115"/>
      <c r="AQ885" s="115"/>
      <c r="AR885" s="115"/>
      <c r="AS885" s="115"/>
      <c r="AT885" s="115"/>
      <c r="AU885" s="115"/>
      <c r="AV885" s="115"/>
      <c r="AW885" s="115"/>
      <c r="AX885" s="115"/>
      <c r="AY885" s="115"/>
      <c r="AZ885" s="115"/>
      <c r="BA885" s="115"/>
      <c r="BB885" s="115"/>
      <c r="BC885" s="115"/>
      <c r="BD885" s="115"/>
      <c r="BE885" s="115"/>
      <c r="BF885" s="115"/>
      <c r="BG885" s="115"/>
      <c r="BH885" s="115"/>
      <c r="BI885" s="115"/>
      <c r="BJ885" s="115"/>
      <c r="BK885" s="115"/>
      <c r="BL885" s="115"/>
      <c r="BM885" s="115"/>
      <c r="BN885" s="115"/>
      <c r="BO885" s="115"/>
      <c r="BP885" s="11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</row>
    <row r="886" spans="4:138">
      <c r="D886"/>
      <c r="E886" s="46"/>
      <c r="F886" s="61"/>
      <c r="G886"/>
      <c r="H886"/>
      <c r="I886"/>
      <c r="J886"/>
      <c r="K886" s="47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  <c r="AM886" s="115"/>
      <c r="AN886" s="115"/>
      <c r="AO886" s="115"/>
      <c r="AP886" s="115"/>
      <c r="AQ886" s="115"/>
      <c r="AR886" s="115"/>
      <c r="AS886" s="115"/>
      <c r="AT886" s="115"/>
      <c r="AU886" s="115"/>
      <c r="AV886" s="115"/>
      <c r="AW886" s="115"/>
      <c r="AX886" s="115"/>
      <c r="AY886" s="115"/>
      <c r="AZ886" s="115"/>
      <c r="BA886" s="115"/>
      <c r="BB886" s="115"/>
      <c r="BC886" s="115"/>
      <c r="BD886" s="115"/>
      <c r="BE886" s="115"/>
      <c r="BF886" s="115"/>
      <c r="BG886" s="115"/>
      <c r="BH886" s="115"/>
      <c r="BI886" s="115"/>
      <c r="BJ886" s="115"/>
      <c r="BK886" s="115"/>
      <c r="BL886" s="115"/>
      <c r="BM886" s="115"/>
      <c r="BN886" s="115"/>
      <c r="BO886" s="115"/>
      <c r="BP886" s="115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</row>
    <row r="887" spans="4:138">
      <c r="D887"/>
      <c r="E887" s="46"/>
      <c r="F887" s="61"/>
      <c r="G887"/>
      <c r="H887"/>
      <c r="I887"/>
      <c r="J887"/>
      <c r="K887" s="47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  <c r="AM887" s="115"/>
      <c r="AN887" s="115"/>
      <c r="AO887" s="115"/>
      <c r="AP887" s="115"/>
      <c r="AQ887" s="115"/>
      <c r="AR887" s="115"/>
      <c r="AS887" s="115"/>
      <c r="AT887" s="115"/>
      <c r="AU887" s="115"/>
      <c r="AV887" s="115"/>
      <c r="AW887" s="115"/>
      <c r="AX887" s="115"/>
      <c r="AY887" s="115"/>
      <c r="AZ887" s="115"/>
      <c r="BA887" s="115"/>
      <c r="BB887" s="115"/>
      <c r="BC887" s="115"/>
      <c r="BD887" s="115"/>
      <c r="BE887" s="115"/>
      <c r="BF887" s="115"/>
      <c r="BG887" s="115"/>
      <c r="BH887" s="115"/>
      <c r="BI887" s="115"/>
      <c r="BJ887" s="115"/>
      <c r="BK887" s="115"/>
      <c r="BL887" s="115"/>
      <c r="BM887" s="115"/>
      <c r="BN887" s="115"/>
      <c r="BO887" s="115"/>
      <c r="BP887" s="115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</row>
    <row r="888" spans="4:138">
      <c r="D888"/>
      <c r="E888" s="46"/>
      <c r="F888" s="61"/>
      <c r="G888"/>
      <c r="H888"/>
      <c r="I888"/>
      <c r="J888"/>
      <c r="K888" s="47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  <c r="AM888" s="115"/>
      <c r="AN888" s="115"/>
      <c r="AO888" s="115"/>
      <c r="AP888" s="115"/>
      <c r="AQ888" s="115"/>
      <c r="AR888" s="115"/>
      <c r="AS888" s="115"/>
      <c r="AT888" s="115"/>
      <c r="AU888" s="115"/>
      <c r="AV888" s="115"/>
      <c r="AW888" s="115"/>
      <c r="AX888" s="115"/>
      <c r="AY888" s="115"/>
      <c r="AZ888" s="115"/>
      <c r="BA888" s="115"/>
      <c r="BB888" s="115"/>
      <c r="BC888" s="115"/>
      <c r="BD888" s="115"/>
      <c r="BE888" s="115"/>
      <c r="BF888" s="115"/>
      <c r="BG888" s="115"/>
      <c r="BH888" s="115"/>
      <c r="BI888" s="115"/>
      <c r="BJ888" s="115"/>
      <c r="BK888" s="115"/>
      <c r="BL888" s="115"/>
      <c r="BM888" s="115"/>
      <c r="BN888" s="115"/>
      <c r="BO888" s="115"/>
      <c r="BP888" s="115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</row>
    <row r="889" spans="4:138">
      <c r="D889"/>
      <c r="E889" s="46"/>
      <c r="F889" s="61"/>
      <c r="G889"/>
      <c r="H889"/>
      <c r="I889"/>
      <c r="J889"/>
      <c r="K889" s="47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  <c r="AM889" s="115"/>
      <c r="AN889" s="115"/>
      <c r="AO889" s="115"/>
      <c r="AP889" s="115"/>
      <c r="AQ889" s="115"/>
      <c r="AR889" s="115"/>
      <c r="AS889" s="115"/>
      <c r="AT889" s="115"/>
      <c r="AU889" s="115"/>
      <c r="AV889" s="115"/>
      <c r="AW889" s="115"/>
      <c r="AX889" s="115"/>
      <c r="AY889" s="115"/>
      <c r="AZ889" s="115"/>
      <c r="BA889" s="115"/>
      <c r="BB889" s="115"/>
      <c r="BC889" s="115"/>
      <c r="BD889" s="115"/>
      <c r="BE889" s="115"/>
      <c r="BF889" s="115"/>
      <c r="BG889" s="115"/>
      <c r="BH889" s="115"/>
      <c r="BI889" s="115"/>
      <c r="BJ889" s="115"/>
      <c r="BK889" s="115"/>
      <c r="BL889" s="115"/>
      <c r="BM889" s="115"/>
      <c r="BN889" s="115"/>
      <c r="BO889" s="115"/>
      <c r="BP889" s="115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</row>
    <row r="890" spans="4:138">
      <c r="D890"/>
      <c r="E890" s="46"/>
      <c r="F890" s="61"/>
      <c r="G890"/>
      <c r="H890"/>
      <c r="I890"/>
      <c r="J890"/>
      <c r="K890" s="47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  <c r="AM890" s="115"/>
      <c r="AN890" s="115"/>
      <c r="AO890" s="115"/>
      <c r="AP890" s="115"/>
      <c r="AQ890" s="115"/>
      <c r="AR890" s="115"/>
      <c r="AS890" s="115"/>
      <c r="AT890" s="115"/>
      <c r="AU890" s="115"/>
      <c r="AV890" s="115"/>
      <c r="AW890" s="115"/>
      <c r="AX890" s="115"/>
      <c r="AY890" s="115"/>
      <c r="AZ890" s="115"/>
      <c r="BA890" s="115"/>
      <c r="BB890" s="115"/>
      <c r="BC890" s="115"/>
      <c r="BD890" s="115"/>
      <c r="BE890" s="115"/>
      <c r="BF890" s="115"/>
      <c r="BG890" s="115"/>
      <c r="BH890" s="115"/>
      <c r="BI890" s="115"/>
      <c r="BJ890" s="115"/>
      <c r="BK890" s="115"/>
      <c r="BL890" s="115"/>
      <c r="BM890" s="115"/>
      <c r="BN890" s="115"/>
      <c r="BO890" s="115"/>
      <c r="BP890" s="115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</row>
    <row r="891" spans="4:138">
      <c r="D891"/>
      <c r="E891" s="46"/>
      <c r="F891" s="61"/>
      <c r="G891"/>
      <c r="H891"/>
      <c r="I891"/>
      <c r="J891"/>
      <c r="K891" s="47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  <c r="AM891" s="115"/>
      <c r="AN891" s="115"/>
      <c r="AO891" s="115"/>
      <c r="AP891" s="115"/>
      <c r="AQ891" s="115"/>
      <c r="AR891" s="115"/>
      <c r="AS891" s="115"/>
      <c r="AT891" s="115"/>
      <c r="AU891" s="115"/>
      <c r="AV891" s="115"/>
      <c r="AW891" s="115"/>
      <c r="AX891" s="115"/>
      <c r="AY891" s="115"/>
      <c r="AZ891" s="115"/>
      <c r="BA891" s="115"/>
      <c r="BB891" s="115"/>
      <c r="BC891" s="115"/>
      <c r="BD891" s="115"/>
      <c r="BE891" s="115"/>
      <c r="BF891" s="115"/>
      <c r="BG891" s="115"/>
      <c r="BH891" s="115"/>
      <c r="BI891" s="115"/>
      <c r="BJ891" s="115"/>
      <c r="BK891" s="115"/>
      <c r="BL891" s="115"/>
      <c r="BM891" s="115"/>
      <c r="BN891" s="115"/>
      <c r="BO891" s="115"/>
      <c r="BP891" s="115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</row>
    <row r="892" spans="4:138">
      <c r="D892"/>
      <c r="E892" s="46"/>
      <c r="F892" s="61"/>
      <c r="G892"/>
      <c r="H892"/>
      <c r="I892"/>
      <c r="J892"/>
      <c r="K892" s="47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  <c r="AM892" s="115"/>
      <c r="AN892" s="115"/>
      <c r="AO892" s="115"/>
      <c r="AP892" s="115"/>
      <c r="AQ892" s="115"/>
      <c r="AR892" s="115"/>
      <c r="AS892" s="115"/>
      <c r="AT892" s="115"/>
      <c r="AU892" s="115"/>
      <c r="AV892" s="115"/>
      <c r="AW892" s="115"/>
      <c r="AX892" s="115"/>
      <c r="AY892" s="115"/>
      <c r="AZ892" s="115"/>
      <c r="BA892" s="115"/>
      <c r="BB892" s="115"/>
      <c r="BC892" s="115"/>
      <c r="BD892" s="115"/>
      <c r="BE892" s="115"/>
      <c r="BF892" s="115"/>
      <c r="BG892" s="115"/>
      <c r="BH892" s="115"/>
      <c r="BI892" s="115"/>
      <c r="BJ892" s="115"/>
      <c r="BK892" s="115"/>
      <c r="BL892" s="115"/>
      <c r="BM892" s="115"/>
      <c r="BN892" s="115"/>
      <c r="BO892" s="115"/>
      <c r="BP892" s="115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</row>
    <row r="893" spans="4:138">
      <c r="D893"/>
      <c r="E893" s="46"/>
      <c r="F893" s="61"/>
      <c r="G893"/>
      <c r="H893"/>
      <c r="I893"/>
      <c r="J893"/>
      <c r="K893" s="47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  <c r="AM893" s="115"/>
      <c r="AN893" s="115"/>
      <c r="AO893" s="115"/>
      <c r="AP893" s="115"/>
      <c r="AQ893" s="115"/>
      <c r="AR893" s="115"/>
      <c r="AS893" s="115"/>
      <c r="AT893" s="115"/>
      <c r="AU893" s="115"/>
      <c r="AV893" s="115"/>
      <c r="AW893" s="115"/>
      <c r="AX893" s="115"/>
      <c r="AY893" s="115"/>
      <c r="AZ893" s="115"/>
      <c r="BA893" s="115"/>
      <c r="BB893" s="115"/>
      <c r="BC893" s="115"/>
      <c r="BD893" s="115"/>
      <c r="BE893" s="115"/>
      <c r="BF893" s="115"/>
      <c r="BG893" s="115"/>
      <c r="BH893" s="115"/>
      <c r="BI893" s="115"/>
      <c r="BJ893" s="115"/>
      <c r="BK893" s="115"/>
      <c r="BL893" s="115"/>
      <c r="BM893" s="115"/>
      <c r="BN893" s="115"/>
      <c r="BO893" s="115"/>
      <c r="BP893" s="115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</row>
    <row r="894" spans="4:138">
      <c r="D894"/>
      <c r="E894" s="46"/>
      <c r="F894" s="61"/>
      <c r="G894"/>
      <c r="H894"/>
      <c r="I894"/>
      <c r="J894"/>
      <c r="K894" s="47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  <c r="BG894" s="115"/>
      <c r="BH894" s="115"/>
      <c r="BI894" s="115"/>
      <c r="BJ894" s="115"/>
      <c r="BK894" s="115"/>
      <c r="BL894" s="115"/>
      <c r="BM894" s="115"/>
      <c r="BN894" s="115"/>
      <c r="BO894" s="115"/>
      <c r="BP894" s="115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</row>
    <row r="895" spans="4:138">
      <c r="D895"/>
      <c r="E895" s="46"/>
      <c r="F895" s="61"/>
      <c r="G895"/>
      <c r="H895"/>
      <c r="I895"/>
      <c r="J895"/>
      <c r="K895" s="47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  <c r="BG895" s="115"/>
      <c r="BH895" s="115"/>
      <c r="BI895" s="115"/>
      <c r="BJ895" s="115"/>
      <c r="BK895" s="115"/>
      <c r="BL895" s="115"/>
      <c r="BM895" s="115"/>
      <c r="BN895" s="115"/>
      <c r="BO895" s="115"/>
      <c r="BP895" s="11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</row>
    <row r="896" spans="4:138">
      <c r="D896"/>
      <c r="E896" s="46"/>
      <c r="F896" s="61"/>
      <c r="G896"/>
      <c r="H896"/>
      <c r="I896"/>
      <c r="J896"/>
      <c r="K896" s="47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  <c r="BG896" s="115"/>
      <c r="BH896" s="115"/>
      <c r="BI896" s="115"/>
      <c r="BJ896" s="115"/>
      <c r="BK896" s="115"/>
      <c r="BL896" s="115"/>
      <c r="BM896" s="115"/>
      <c r="BN896" s="115"/>
      <c r="BO896" s="115"/>
      <c r="BP896" s="115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</row>
    <row r="897" spans="4:138">
      <c r="D897"/>
      <c r="E897" s="46"/>
      <c r="F897" s="61"/>
      <c r="G897"/>
      <c r="H897"/>
      <c r="I897"/>
      <c r="J897"/>
      <c r="K897" s="47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  <c r="BG897" s="115"/>
      <c r="BH897" s="115"/>
      <c r="BI897" s="115"/>
      <c r="BJ897" s="115"/>
      <c r="BK897" s="115"/>
      <c r="BL897" s="115"/>
      <c r="BM897" s="115"/>
      <c r="BN897" s="115"/>
      <c r="BO897" s="115"/>
      <c r="BP897" s="115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</row>
    <row r="898" spans="4:138">
      <c r="D898"/>
      <c r="E898" s="46"/>
      <c r="F898" s="61"/>
      <c r="G898"/>
      <c r="H898"/>
      <c r="I898"/>
      <c r="J898"/>
      <c r="K898" s="47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  <c r="BG898" s="115"/>
      <c r="BH898" s="115"/>
      <c r="BI898" s="115"/>
      <c r="BJ898" s="115"/>
      <c r="BK898" s="115"/>
      <c r="BL898" s="115"/>
      <c r="BM898" s="115"/>
      <c r="BN898" s="115"/>
      <c r="BO898" s="115"/>
      <c r="BP898" s="115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</row>
    <row r="899" spans="4:138">
      <c r="D899"/>
      <c r="E899" s="46"/>
      <c r="F899" s="61"/>
      <c r="G899"/>
      <c r="H899"/>
      <c r="I899"/>
      <c r="J899"/>
      <c r="K899" s="47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  <c r="BG899" s="115"/>
      <c r="BH899" s="115"/>
      <c r="BI899" s="115"/>
      <c r="BJ899" s="115"/>
      <c r="BK899" s="115"/>
      <c r="BL899" s="115"/>
      <c r="BM899" s="115"/>
      <c r="BN899" s="115"/>
      <c r="BO899" s="115"/>
      <c r="BP899" s="115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</row>
    <row r="900" spans="4:138">
      <c r="D900"/>
      <c r="E900" s="46"/>
      <c r="F900" s="61"/>
      <c r="G900"/>
      <c r="H900"/>
      <c r="I900"/>
      <c r="J900"/>
      <c r="K900" s="47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  <c r="AM900" s="115"/>
      <c r="AN900" s="115"/>
      <c r="AO900" s="115"/>
      <c r="AP900" s="115"/>
      <c r="AQ900" s="115"/>
      <c r="AR900" s="115"/>
      <c r="AS900" s="115"/>
      <c r="AT900" s="115"/>
      <c r="AU900" s="115"/>
      <c r="AV900" s="115"/>
      <c r="AW900" s="115"/>
      <c r="AX900" s="115"/>
      <c r="AY900" s="115"/>
      <c r="AZ900" s="115"/>
      <c r="BA900" s="115"/>
      <c r="BB900" s="115"/>
      <c r="BC900" s="115"/>
      <c r="BD900" s="115"/>
      <c r="BE900" s="115"/>
      <c r="BF900" s="115"/>
      <c r="BG900" s="115"/>
      <c r="BH900" s="115"/>
      <c r="BI900" s="115"/>
      <c r="BJ900" s="115"/>
      <c r="BK900" s="115"/>
      <c r="BL900" s="115"/>
      <c r="BM900" s="115"/>
      <c r="BN900" s="115"/>
      <c r="BO900" s="115"/>
      <c r="BP900" s="115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</row>
    <row r="901" spans="4:138">
      <c r="D901"/>
      <c r="E901" s="46"/>
      <c r="F901" s="61"/>
      <c r="G901"/>
      <c r="H901"/>
      <c r="I901"/>
      <c r="J901"/>
      <c r="K901" s="47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  <c r="AM901" s="115"/>
      <c r="AN901" s="115"/>
      <c r="AO901" s="115"/>
      <c r="AP901" s="115"/>
      <c r="AQ901" s="115"/>
      <c r="AR901" s="115"/>
      <c r="AS901" s="115"/>
      <c r="AT901" s="115"/>
      <c r="AU901" s="115"/>
      <c r="AV901" s="115"/>
      <c r="AW901" s="115"/>
      <c r="AX901" s="115"/>
      <c r="AY901" s="115"/>
      <c r="AZ901" s="115"/>
      <c r="BA901" s="115"/>
      <c r="BB901" s="115"/>
      <c r="BC901" s="115"/>
      <c r="BD901" s="115"/>
      <c r="BE901" s="115"/>
      <c r="BF901" s="115"/>
      <c r="BG901" s="115"/>
      <c r="BH901" s="115"/>
      <c r="BI901" s="115"/>
      <c r="BJ901" s="115"/>
      <c r="BK901" s="115"/>
      <c r="BL901" s="115"/>
      <c r="BM901" s="115"/>
      <c r="BN901" s="115"/>
      <c r="BO901" s="115"/>
      <c r="BP901" s="115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</row>
    <row r="902" spans="4:138">
      <c r="D902"/>
      <c r="E902" s="46"/>
      <c r="F902" s="61"/>
      <c r="G902"/>
      <c r="H902"/>
      <c r="I902"/>
      <c r="J902"/>
      <c r="K902" s="47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  <c r="AM902" s="115"/>
      <c r="AN902" s="115"/>
      <c r="AO902" s="115"/>
      <c r="AP902" s="115"/>
      <c r="AQ902" s="115"/>
      <c r="AR902" s="115"/>
      <c r="AS902" s="115"/>
      <c r="AT902" s="115"/>
      <c r="AU902" s="115"/>
      <c r="AV902" s="115"/>
      <c r="AW902" s="115"/>
      <c r="AX902" s="115"/>
      <c r="AY902" s="115"/>
      <c r="AZ902" s="115"/>
      <c r="BA902" s="115"/>
      <c r="BB902" s="115"/>
      <c r="BC902" s="115"/>
      <c r="BD902" s="115"/>
      <c r="BE902" s="115"/>
      <c r="BF902" s="115"/>
      <c r="BG902" s="115"/>
      <c r="BH902" s="115"/>
      <c r="BI902" s="115"/>
      <c r="BJ902" s="115"/>
      <c r="BK902" s="115"/>
      <c r="BL902" s="115"/>
      <c r="BM902" s="115"/>
      <c r="BN902" s="115"/>
      <c r="BO902" s="115"/>
      <c r="BP902" s="115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</row>
    <row r="903" spans="4:138">
      <c r="D903"/>
      <c r="E903" s="46"/>
      <c r="F903" s="61"/>
      <c r="G903"/>
      <c r="H903"/>
      <c r="I903"/>
      <c r="J903"/>
      <c r="K903" s="47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  <c r="AM903" s="115"/>
      <c r="AN903" s="115"/>
      <c r="AO903" s="115"/>
      <c r="AP903" s="115"/>
      <c r="AQ903" s="115"/>
      <c r="AR903" s="115"/>
      <c r="AS903" s="115"/>
      <c r="AT903" s="115"/>
      <c r="AU903" s="115"/>
      <c r="AV903" s="115"/>
      <c r="AW903" s="115"/>
      <c r="AX903" s="115"/>
      <c r="AY903" s="115"/>
      <c r="AZ903" s="115"/>
      <c r="BA903" s="115"/>
      <c r="BB903" s="115"/>
      <c r="BC903" s="115"/>
      <c r="BD903" s="115"/>
      <c r="BE903" s="115"/>
      <c r="BF903" s="115"/>
      <c r="BG903" s="115"/>
      <c r="BH903" s="115"/>
      <c r="BI903" s="115"/>
      <c r="BJ903" s="115"/>
      <c r="BK903" s="115"/>
      <c r="BL903" s="115"/>
      <c r="BM903" s="115"/>
      <c r="BN903" s="115"/>
      <c r="BO903" s="115"/>
      <c r="BP903" s="115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</row>
    <row r="904" spans="4:138">
      <c r="D904"/>
      <c r="E904" s="46"/>
      <c r="F904" s="61"/>
      <c r="G904"/>
      <c r="H904"/>
      <c r="I904"/>
      <c r="J904"/>
      <c r="K904" s="47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  <c r="AM904" s="115"/>
      <c r="AN904" s="115"/>
      <c r="AO904" s="115"/>
      <c r="AP904" s="115"/>
      <c r="AQ904" s="115"/>
      <c r="AR904" s="115"/>
      <c r="AS904" s="115"/>
      <c r="AT904" s="115"/>
      <c r="AU904" s="115"/>
      <c r="AV904" s="115"/>
      <c r="AW904" s="115"/>
      <c r="AX904" s="115"/>
      <c r="AY904" s="115"/>
      <c r="AZ904" s="115"/>
      <c r="BA904" s="115"/>
      <c r="BB904" s="115"/>
      <c r="BC904" s="115"/>
      <c r="BD904" s="115"/>
      <c r="BE904" s="115"/>
      <c r="BF904" s="115"/>
      <c r="BG904" s="115"/>
      <c r="BH904" s="115"/>
      <c r="BI904" s="115"/>
      <c r="BJ904" s="115"/>
      <c r="BK904" s="115"/>
      <c r="BL904" s="115"/>
      <c r="BM904" s="115"/>
      <c r="BN904" s="115"/>
      <c r="BO904" s="115"/>
      <c r="BP904" s="115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</row>
    <row r="905" spans="4:138">
      <c r="D905"/>
      <c r="E905" s="46"/>
      <c r="F905" s="61"/>
      <c r="G905"/>
      <c r="H905"/>
      <c r="I905"/>
      <c r="J905"/>
      <c r="K905" s="47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  <c r="AM905" s="115"/>
      <c r="AN905" s="115"/>
      <c r="AO905" s="115"/>
      <c r="AP905" s="115"/>
      <c r="AQ905" s="115"/>
      <c r="AR905" s="115"/>
      <c r="AS905" s="115"/>
      <c r="AT905" s="115"/>
      <c r="AU905" s="115"/>
      <c r="AV905" s="115"/>
      <c r="AW905" s="115"/>
      <c r="AX905" s="115"/>
      <c r="AY905" s="115"/>
      <c r="AZ905" s="115"/>
      <c r="BA905" s="115"/>
      <c r="BB905" s="115"/>
      <c r="BC905" s="115"/>
      <c r="BD905" s="115"/>
      <c r="BE905" s="115"/>
      <c r="BF905" s="115"/>
      <c r="BG905" s="115"/>
      <c r="BH905" s="115"/>
      <c r="BI905" s="115"/>
      <c r="BJ905" s="115"/>
      <c r="BK905" s="115"/>
      <c r="BL905" s="115"/>
      <c r="BM905" s="115"/>
      <c r="BN905" s="115"/>
      <c r="BO905" s="115"/>
      <c r="BP905" s="11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</row>
    <row r="906" spans="4:138">
      <c r="D906"/>
      <c r="E906" s="46"/>
      <c r="F906" s="61"/>
      <c r="G906"/>
      <c r="H906"/>
      <c r="I906"/>
      <c r="J906"/>
      <c r="K906" s="47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  <c r="AM906" s="115"/>
      <c r="AN906" s="115"/>
      <c r="AO906" s="115"/>
      <c r="AP906" s="115"/>
      <c r="AQ906" s="115"/>
      <c r="AR906" s="115"/>
      <c r="AS906" s="115"/>
      <c r="AT906" s="115"/>
      <c r="AU906" s="115"/>
      <c r="AV906" s="115"/>
      <c r="AW906" s="115"/>
      <c r="AX906" s="115"/>
      <c r="AY906" s="115"/>
      <c r="AZ906" s="115"/>
      <c r="BA906" s="115"/>
      <c r="BB906" s="115"/>
      <c r="BC906" s="115"/>
      <c r="BD906" s="115"/>
      <c r="BE906" s="115"/>
      <c r="BF906" s="115"/>
      <c r="BG906" s="115"/>
      <c r="BH906" s="115"/>
      <c r="BI906" s="115"/>
      <c r="BJ906" s="115"/>
      <c r="BK906" s="115"/>
      <c r="BL906" s="115"/>
      <c r="BM906" s="115"/>
      <c r="BN906" s="115"/>
      <c r="BO906" s="115"/>
      <c r="BP906" s="115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</row>
    <row r="907" spans="4:138">
      <c r="D907"/>
      <c r="E907" s="46"/>
      <c r="F907" s="61"/>
      <c r="G907"/>
      <c r="H907"/>
      <c r="I907"/>
      <c r="J907"/>
      <c r="K907" s="47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  <c r="AM907" s="115"/>
      <c r="AN907" s="115"/>
      <c r="AO907" s="115"/>
      <c r="AP907" s="115"/>
      <c r="AQ907" s="115"/>
      <c r="AR907" s="115"/>
      <c r="AS907" s="115"/>
      <c r="AT907" s="115"/>
      <c r="AU907" s="115"/>
      <c r="AV907" s="115"/>
      <c r="AW907" s="115"/>
      <c r="AX907" s="115"/>
      <c r="AY907" s="115"/>
      <c r="AZ907" s="115"/>
      <c r="BA907" s="115"/>
      <c r="BB907" s="115"/>
      <c r="BC907" s="115"/>
      <c r="BD907" s="115"/>
      <c r="BE907" s="115"/>
      <c r="BF907" s="115"/>
      <c r="BG907" s="115"/>
      <c r="BH907" s="115"/>
      <c r="BI907" s="115"/>
      <c r="BJ907" s="115"/>
      <c r="BK907" s="115"/>
      <c r="BL907" s="115"/>
      <c r="BM907" s="115"/>
      <c r="BN907" s="115"/>
      <c r="BO907" s="115"/>
      <c r="BP907" s="115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</row>
    <row r="908" spans="4:138">
      <c r="D908"/>
      <c r="E908" s="46"/>
      <c r="F908" s="61"/>
      <c r="G908"/>
      <c r="H908"/>
      <c r="I908"/>
      <c r="J908"/>
      <c r="K908" s="47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  <c r="AM908" s="115"/>
      <c r="AN908" s="115"/>
      <c r="AO908" s="115"/>
      <c r="AP908" s="115"/>
      <c r="AQ908" s="115"/>
      <c r="AR908" s="115"/>
      <c r="AS908" s="115"/>
      <c r="AT908" s="115"/>
      <c r="AU908" s="115"/>
      <c r="AV908" s="115"/>
      <c r="AW908" s="115"/>
      <c r="AX908" s="115"/>
      <c r="AY908" s="115"/>
      <c r="AZ908" s="115"/>
      <c r="BA908" s="115"/>
      <c r="BB908" s="115"/>
      <c r="BC908" s="115"/>
      <c r="BD908" s="115"/>
      <c r="BE908" s="115"/>
      <c r="BF908" s="115"/>
      <c r="BG908" s="115"/>
      <c r="BH908" s="115"/>
      <c r="BI908" s="115"/>
      <c r="BJ908" s="115"/>
      <c r="BK908" s="115"/>
      <c r="BL908" s="115"/>
      <c r="BM908" s="115"/>
      <c r="BN908" s="115"/>
      <c r="BO908" s="115"/>
      <c r="BP908" s="115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</row>
    <row r="909" spans="4:138">
      <c r="D909"/>
      <c r="E909" s="46"/>
      <c r="F909" s="61"/>
      <c r="G909"/>
      <c r="H909"/>
      <c r="I909"/>
      <c r="J909"/>
      <c r="K909" s="47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  <c r="AM909" s="115"/>
      <c r="AN909" s="115"/>
      <c r="AO909" s="115"/>
      <c r="AP909" s="115"/>
      <c r="AQ909" s="115"/>
      <c r="AR909" s="115"/>
      <c r="AS909" s="115"/>
      <c r="AT909" s="115"/>
      <c r="AU909" s="115"/>
      <c r="AV909" s="115"/>
      <c r="AW909" s="115"/>
      <c r="AX909" s="115"/>
      <c r="AY909" s="115"/>
      <c r="AZ909" s="115"/>
      <c r="BA909" s="115"/>
      <c r="BB909" s="115"/>
      <c r="BC909" s="115"/>
      <c r="BD909" s="115"/>
      <c r="BE909" s="115"/>
      <c r="BF909" s="115"/>
      <c r="BG909" s="115"/>
      <c r="BH909" s="115"/>
      <c r="BI909" s="115"/>
      <c r="BJ909" s="115"/>
      <c r="BK909" s="115"/>
      <c r="BL909" s="115"/>
      <c r="BM909" s="115"/>
      <c r="BN909" s="115"/>
      <c r="BO909" s="115"/>
      <c r="BP909" s="115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</row>
    <row r="910" spans="4:138">
      <c r="D910"/>
      <c r="E910" s="46"/>
      <c r="F910" s="61"/>
      <c r="G910"/>
      <c r="H910"/>
      <c r="I910"/>
      <c r="J910"/>
      <c r="K910" s="47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  <c r="AM910" s="115"/>
      <c r="AN910" s="115"/>
      <c r="AO910" s="115"/>
      <c r="AP910" s="115"/>
      <c r="AQ910" s="115"/>
      <c r="AR910" s="115"/>
      <c r="AS910" s="115"/>
      <c r="AT910" s="115"/>
      <c r="AU910" s="115"/>
      <c r="AV910" s="115"/>
      <c r="AW910" s="115"/>
      <c r="AX910" s="115"/>
      <c r="AY910" s="115"/>
      <c r="AZ910" s="115"/>
      <c r="BA910" s="115"/>
      <c r="BB910" s="115"/>
      <c r="BC910" s="115"/>
      <c r="BD910" s="115"/>
      <c r="BE910" s="115"/>
      <c r="BF910" s="115"/>
      <c r="BG910" s="115"/>
      <c r="BH910" s="115"/>
      <c r="BI910" s="115"/>
      <c r="BJ910" s="115"/>
      <c r="BK910" s="115"/>
      <c r="BL910" s="115"/>
      <c r="BM910" s="115"/>
      <c r="BN910" s="115"/>
      <c r="BO910" s="115"/>
      <c r="BP910" s="115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</row>
    <row r="911" spans="4:138">
      <c r="D911"/>
      <c r="E911" s="46"/>
      <c r="F911" s="61"/>
      <c r="G911"/>
      <c r="H911"/>
      <c r="I911"/>
      <c r="J911"/>
      <c r="K911" s="47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  <c r="AM911" s="115"/>
      <c r="AN911" s="115"/>
      <c r="AO911" s="115"/>
      <c r="AP911" s="115"/>
      <c r="AQ911" s="115"/>
      <c r="AR911" s="115"/>
      <c r="AS911" s="115"/>
      <c r="AT911" s="115"/>
      <c r="AU911" s="115"/>
      <c r="AV911" s="115"/>
      <c r="AW911" s="115"/>
      <c r="AX911" s="115"/>
      <c r="AY911" s="115"/>
      <c r="AZ911" s="115"/>
      <c r="BA911" s="115"/>
      <c r="BB911" s="115"/>
      <c r="BC911" s="115"/>
      <c r="BD911" s="115"/>
      <c r="BE911" s="115"/>
      <c r="BF911" s="115"/>
      <c r="BG911" s="115"/>
      <c r="BH911" s="115"/>
      <c r="BI911" s="115"/>
      <c r="BJ911" s="115"/>
      <c r="BK911" s="115"/>
      <c r="BL911" s="115"/>
      <c r="BM911" s="115"/>
      <c r="BN911" s="115"/>
      <c r="BO911" s="115"/>
      <c r="BP911" s="115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</row>
    <row r="912" spans="4:138">
      <c r="D912"/>
      <c r="E912" s="46"/>
      <c r="F912" s="61"/>
      <c r="G912"/>
      <c r="H912"/>
      <c r="I912"/>
      <c r="J912"/>
      <c r="K912" s="47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  <c r="AM912" s="115"/>
      <c r="AN912" s="115"/>
      <c r="AO912" s="115"/>
      <c r="AP912" s="115"/>
      <c r="AQ912" s="115"/>
      <c r="AR912" s="115"/>
      <c r="AS912" s="115"/>
      <c r="AT912" s="115"/>
      <c r="AU912" s="115"/>
      <c r="AV912" s="115"/>
      <c r="AW912" s="115"/>
      <c r="AX912" s="115"/>
      <c r="AY912" s="115"/>
      <c r="AZ912" s="115"/>
      <c r="BA912" s="115"/>
      <c r="BB912" s="115"/>
      <c r="BC912" s="115"/>
      <c r="BD912" s="115"/>
      <c r="BE912" s="115"/>
      <c r="BF912" s="115"/>
      <c r="BG912" s="115"/>
      <c r="BH912" s="115"/>
      <c r="BI912" s="115"/>
      <c r="BJ912" s="115"/>
      <c r="BK912" s="115"/>
      <c r="BL912" s="115"/>
      <c r="BM912" s="115"/>
      <c r="BN912" s="115"/>
      <c r="BO912" s="115"/>
      <c r="BP912" s="115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</row>
    <row r="913" spans="4:138">
      <c r="D913"/>
      <c r="E913" s="46"/>
      <c r="F913" s="61"/>
      <c r="G913"/>
      <c r="H913"/>
      <c r="I913"/>
      <c r="J913"/>
      <c r="K913" s="47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  <c r="AM913" s="115"/>
      <c r="AN913" s="115"/>
      <c r="AO913" s="115"/>
      <c r="AP913" s="115"/>
      <c r="AQ913" s="115"/>
      <c r="AR913" s="115"/>
      <c r="AS913" s="115"/>
      <c r="AT913" s="115"/>
      <c r="AU913" s="115"/>
      <c r="AV913" s="115"/>
      <c r="AW913" s="115"/>
      <c r="AX913" s="115"/>
      <c r="AY913" s="115"/>
      <c r="AZ913" s="115"/>
      <c r="BA913" s="115"/>
      <c r="BB913" s="115"/>
      <c r="BC913" s="115"/>
      <c r="BD913" s="115"/>
      <c r="BE913" s="115"/>
      <c r="BF913" s="115"/>
      <c r="BG913" s="115"/>
      <c r="BH913" s="115"/>
      <c r="BI913" s="115"/>
      <c r="BJ913" s="115"/>
      <c r="BK913" s="115"/>
      <c r="BL913" s="115"/>
      <c r="BM913" s="115"/>
      <c r="BN913" s="115"/>
      <c r="BO913" s="115"/>
      <c r="BP913" s="115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</row>
    <row r="914" spans="4:138">
      <c r="D914"/>
      <c r="E914" s="46"/>
      <c r="F914" s="61"/>
      <c r="G914"/>
      <c r="H914"/>
      <c r="I914"/>
      <c r="J914"/>
      <c r="K914" s="47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  <c r="AM914" s="115"/>
      <c r="AN914" s="115"/>
      <c r="AO914" s="115"/>
      <c r="AP914" s="115"/>
      <c r="AQ914" s="115"/>
      <c r="AR914" s="115"/>
      <c r="AS914" s="115"/>
      <c r="AT914" s="115"/>
      <c r="AU914" s="115"/>
      <c r="AV914" s="115"/>
      <c r="AW914" s="115"/>
      <c r="AX914" s="115"/>
      <c r="AY914" s="115"/>
      <c r="AZ914" s="115"/>
      <c r="BA914" s="115"/>
      <c r="BB914" s="115"/>
      <c r="BC914" s="115"/>
      <c r="BD914" s="115"/>
      <c r="BE914" s="115"/>
      <c r="BF914" s="115"/>
      <c r="BG914" s="115"/>
      <c r="BH914" s="115"/>
      <c r="BI914" s="115"/>
      <c r="BJ914" s="115"/>
      <c r="BK914" s="115"/>
      <c r="BL914" s="115"/>
      <c r="BM914" s="115"/>
      <c r="BN914" s="115"/>
      <c r="BO914" s="115"/>
      <c r="BP914" s="115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</row>
    <row r="915" spans="4:138">
      <c r="D915"/>
      <c r="E915" s="46"/>
      <c r="F915" s="61"/>
      <c r="G915"/>
      <c r="H915"/>
      <c r="I915"/>
      <c r="J915"/>
      <c r="K915" s="47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  <c r="AM915" s="115"/>
      <c r="AN915" s="115"/>
      <c r="AO915" s="115"/>
      <c r="AP915" s="115"/>
      <c r="AQ915" s="115"/>
      <c r="AR915" s="115"/>
      <c r="AS915" s="115"/>
      <c r="AT915" s="115"/>
      <c r="AU915" s="115"/>
      <c r="AV915" s="115"/>
      <c r="AW915" s="115"/>
      <c r="AX915" s="115"/>
      <c r="AY915" s="115"/>
      <c r="AZ915" s="115"/>
      <c r="BA915" s="115"/>
      <c r="BB915" s="115"/>
      <c r="BC915" s="115"/>
      <c r="BD915" s="115"/>
      <c r="BE915" s="115"/>
      <c r="BF915" s="115"/>
      <c r="BG915" s="115"/>
      <c r="BH915" s="115"/>
      <c r="BI915" s="115"/>
      <c r="BJ915" s="115"/>
      <c r="BK915" s="115"/>
      <c r="BL915" s="115"/>
      <c r="BM915" s="115"/>
      <c r="BN915" s="115"/>
      <c r="BO915" s="115"/>
      <c r="BP915" s="1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</row>
    <row r="916" spans="4:138">
      <c r="D916"/>
      <c r="E916" s="46"/>
      <c r="F916" s="61"/>
      <c r="G916"/>
      <c r="H916"/>
      <c r="I916"/>
      <c r="J916"/>
      <c r="K916" s="47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  <c r="AM916" s="115"/>
      <c r="AN916" s="115"/>
      <c r="AO916" s="115"/>
      <c r="AP916" s="115"/>
      <c r="AQ916" s="115"/>
      <c r="AR916" s="115"/>
      <c r="AS916" s="115"/>
      <c r="AT916" s="115"/>
      <c r="AU916" s="115"/>
      <c r="AV916" s="115"/>
      <c r="AW916" s="115"/>
      <c r="AX916" s="115"/>
      <c r="AY916" s="115"/>
      <c r="AZ916" s="115"/>
      <c r="BA916" s="115"/>
      <c r="BB916" s="115"/>
      <c r="BC916" s="115"/>
      <c r="BD916" s="115"/>
      <c r="BE916" s="115"/>
      <c r="BF916" s="115"/>
      <c r="BG916" s="115"/>
      <c r="BH916" s="115"/>
      <c r="BI916" s="115"/>
      <c r="BJ916" s="115"/>
      <c r="BK916" s="115"/>
      <c r="BL916" s="115"/>
      <c r="BM916" s="115"/>
      <c r="BN916" s="115"/>
      <c r="BO916" s="115"/>
      <c r="BP916" s="115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</row>
    <row r="917" spans="4:138">
      <c r="D917"/>
      <c r="E917" s="46"/>
      <c r="F917" s="61"/>
      <c r="G917"/>
      <c r="H917"/>
      <c r="I917"/>
      <c r="J917"/>
      <c r="K917" s="47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  <c r="AM917" s="115"/>
      <c r="AN917" s="115"/>
      <c r="AO917" s="115"/>
      <c r="AP917" s="115"/>
      <c r="AQ917" s="115"/>
      <c r="AR917" s="115"/>
      <c r="AS917" s="115"/>
      <c r="AT917" s="115"/>
      <c r="AU917" s="115"/>
      <c r="AV917" s="115"/>
      <c r="AW917" s="115"/>
      <c r="AX917" s="115"/>
      <c r="AY917" s="115"/>
      <c r="AZ917" s="115"/>
      <c r="BA917" s="115"/>
      <c r="BB917" s="115"/>
      <c r="BC917" s="115"/>
      <c r="BD917" s="115"/>
      <c r="BE917" s="115"/>
      <c r="BF917" s="115"/>
      <c r="BG917" s="115"/>
      <c r="BH917" s="115"/>
      <c r="BI917" s="115"/>
      <c r="BJ917" s="115"/>
      <c r="BK917" s="115"/>
      <c r="BL917" s="115"/>
      <c r="BM917" s="115"/>
      <c r="BN917" s="115"/>
      <c r="BO917" s="115"/>
      <c r="BP917" s="115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</row>
    <row r="918" spans="4:138">
      <c r="D918"/>
      <c r="E918" s="46"/>
      <c r="F918" s="61"/>
      <c r="G918"/>
      <c r="H918"/>
      <c r="I918"/>
      <c r="J918"/>
      <c r="K918" s="47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  <c r="AM918" s="115"/>
      <c r="AN918" s="115"/>
      <c r="AO918" s="115"/>
      <c r="AP918" s="115"/>
      <c r="AQ918" s="115"/>
      <c r="AR918" s="115"/>
      <c r="AS918" s="115"/>
      <c r="AT918" s="115"/>
      <c r="AU918" s="115"/>
      <c r="AV918" s="115"/>
      <c r="AW918" s="115"/>
      <c r="AX918" s="115"/>
      <c r="AY918" s="115"/>
      <c r="AZ918" s="115"/>
      <c r="BA918" s="115"/>
      <c r="BB918" s="115"/>
      <c r="BC918" s="115"/>
      <c r="BD918" s="115"/>
      <c r="BE918" s="115"/>
      <c r="BF918" s="115"/>
      <c r="BG918" s="115"/>
      <c r="BH918" s="115"/>
      <c r="BI918" s="115"/>
      <c r="BJ918" s="115"/>
      <c r="BK918" s="115"/>
      <c r="BL918" s="115"/>
      <c r="BM918" s="115"/>
      <c r="BN918" s="115"/>
      <c r="BO918" s="115"/>
      <c r="BP918" s="115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</row>
    <row r="919" spans="4:138">
      <c r="D919"/>
      <c r="E919" s="46"/>
      <c r="F919" s="61"/>
      <c r="G919"/>
      <c r="H919"/>
      <c r="I919"/>
      <c r="J919"/>
      <c r="K919" s="47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  <c r="AM919" s="115"/>
      <c r="AN919" s="115"/>
      <c r="AO919" s="115"/>
      <c r="AP919" s="115"/>
      <c r="AQ919" s="115"/>
      <c r="AR919" s="115"/>
      <c r="AS919" s="115"/>
      <c r="AT919" s="115"/>
      <c r="AU919" s="115"/>
      <c r="AV919" s="115"/>
      <c r="AW919" s="115"/>
      <c r="AX919" s="115"/>
      <c r="AY919" s="115"/>
      <c r="AZ919" s="115"/>
      <c r="BA919" s="115"/>
      <c r="BB919" s="115"/>
      <c r="BC919" s="115"/>
      <c r="BD919" s="115"/>
      <c r="BE919" s="115"/>
      <c r="BF919" s="115"/>
      <c r="BG919" s="115"/>
      <c r="BH919" s="115"/>
      <c r="BI919" s="115"/>
      <c r="BJ919" s="115"/>
      <c r="BK919" s="115"/>
      <c r="BL919" s="115"/>
      <c r="BM919" s="115"/>
      <c r="BN919" s="115"/>
      <c r="BO919" s="115"/>
      <c r="BP919" s="115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</row>
    <row r="920" spans="4:138">
      <c r="D920"/>
      <c r="E920" s="46"/>
      <c r="F920" s="61"/>
      <c r="G920"/>
      <c r="H920"/>
      <c r="I920"/>
      <c r="J920"/>
      <c r="K920" s="47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  <c r="AM920" s="115"/>
      <c r="AN920" s="115"/>
      <c r="AO920" s="115"/>
      <c r="AP920" s="115"/>
      <c r="AQ920" s="115"/>
      <c r="AR920" s="115"/>
      <c r="AS920" s="115"/>
      <c r="AT920" s="115"/>
      <c r="AU920" s="115"/>
      <c r="AV920" s="115"/>
      <c r="AW920" s="115"/>
      <c r="AX920" s="115"/>
      <c r="AY920" s="115"/>
      <c r="AZ920" s="115"/>
      <c r="BA920" s="115"/>
      <c r="BB920" s="115"/>
      <c r="BC920" s="115"/>
      <c r="BD920" s="115"/>
      <c r="BE920" s="115"/>
      <c r="BF920" s="115"/>
      <c r="BG920" s="115"/>
      <c r="BH920" s="115"/>
      <c r="BI920" s="115"/>
      <c r="BJ920" s="115"/>
      <c r="BK920" s="115"/>
      <c r="BL920" s="115"/>
      <c r="BM920" s="115"/>
      <c r="BN920" s="115"/>
      <c r="BO920" s="115"/>
      <c r="BP920" s="115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</row>
    <row r="921" spans="4:138">
      <c r="D921"/>
      <c r="E921" s="46"/>
      <c r="F921" s="61"/>
      <c r="G921"/>
      <c r="H921"/>
      <c r="I921"/>
      <c r="J921"/>
      <c r="K921" s="47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  <c r="AM921" s="115"/>
      <c r="AN921" s="115"/>
      <c r="AO921" s="115"/>
      <c r="AP921" s="115"/>
      <c r="AQ921" s="115"/>
      <c r="AR921" s="115"/>
      <c r="AS921" s="115"/>
      <c r="AT921" s="115"/>
      <c r="AU921" s="115"/>
      <c r="AV921" s="115"/>
      <c r="AW921" s="115"/>
      <c r="AX921" s="115"/>
      <c r="AY921" s="115"/>
      <c r="AZ921" s="115"/>
      <c r="BA921" s="115"/>
      <c r="BB921" s="115"/>
      <c r="BC921" s="115"/>
      <c r="BD921" s="115"/>
      <c r="BE921" s="115"/>
      <c r="BF921" s="115"/>
      <c r="BG921" s="115"/>
      <c r="BH921" s="115"/>
      <c r="BI921" s="115"/>
      <c r="BJ921" s="115"/>
      <c r="BK921" s="115"/>
      <c r="BL921" s="115"/>
      <c r="BM921" s="115"/>
      <c r="BN921" s="115"/>
      <c r="BO921" s="115"/>
      <c r="BP921" s="115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</row>
    <row r="922" spans="4:138">
      <c r="D922"/>
      <c r="E922" s="46"/>
      <c r="F922" s="61"/>
      <c r="G922"/>
      <c r="H922"/>
      <c r="I922"/>
      <c r="J922"/>
      <c r="K922" s="47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  <c r="AM922" s="115"/>
      <c r="AN922" s="115"/>
      <c r="AO922" s="115"/>
      <c r="AP922" s="115"/>
      <c r="AQ922" s="115"/>
      <c r="AR922" s="115"/>
      <c r="AS922" s="115"/>
      <c r="AT922" s="115"/>
      <c r="AU922" s="115"/>
      <c r="AV922" s="115"/>
      <c r="AW922" s="115"/>
      <c r="AX922" s="115"/>
      <c r="AY922" s="115"/>
      <c r="AZ922" s="115"/>
      <c r="BA922" s="115"/>
      <c r="BB922" s="115"/>
      <c r="BC922" s="115"/>
      <c r="BD922" s="115"/>
      <c r="BE922" s="115"/>
      <c r="BF922" s="115"/>
      <c r="BG922" s="115"/>
      <c r="BH922" s="115"/>
      <c r="BI922" s="115"/>
      <c r="BJ922" s="115"/>
      <c r="BK922" s="115"/>
      <c r="BL922" s="115"/>
      <c r="BM922" s="115"/>
      <c r="BN922" s="115"/>
      <c r="BO922" s="115"/>
      <c r="BP922" s="115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</row>
    <row r="923" spans="4:138">
      <c r="D923"/>
      <c r="E923" s="46"/>
      <c r="F923" s="61"/>
      <c r="G923"/>
      <c r="H923"/>
      <c r="I923"/>
      <c r="J923"/>
      <c r="K923" s="47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  <c r="AM923" s="115"/>
      <c r="AN923" s="115"/>
      <c r="AO923" s="115"/>
      <c r="AP923" s="115"/>
      <c r="AQ923" s="115"/>
      <c r="AR923" s="115"/>
      <c r="AS923" s="115"/>
      <c r="AT923" s="115"/>
      <c r="AU923" s="115"/>
      <c r="AV923" s="115"/>
      <c r="AW923" s="115"/>
      <c r="AX923" s="115"/>
      <c r="AY923" s="115"/>
      <c r="AZ923" s="115"/>
      <c r="BA923" s="115"/>
      <c r="BB923" s="115"/>
      <c r="BC923" s="115"/>
      <c r="BD923" s="115"/>
      <c r="BE923" s="115"/>
      <c r="BF923" s="115"/>
      <c r="BG923" s="115"/>
      <c r="BH923" s="115"/>
      <c r="BI923" s="115"/>
      <c r="BJ923" s="115"/>
      <c r="BK923" s="115"/>
      <c r="BL923" s="115"/>
      <c r="BM923" s="115"/>
      <c r="BN923" s="115"/>
      <c r="BO923" s="115"/>
      <c r="BP923" s="115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</row>
    <row r="924" spans="4:138">
      <c r="D924"/>
      <c r="E924" s="46"/>
      <c r="F924" s="61"/>
      <c r="G924"/>
      <c r="H924"/>
      <c r="I924"/>
      <c r="J924"/>
      <c r="K924" s="47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  <c r="AM924" s="115"/>
      <c r="AN924" s="115"/>
      <c r="AO924" s="115"/>
      <c r="AP924" s="115"/>
      <c r="AQ924" s="115"/>
      <c r="AR924" s="115"/>
      <c r="AS924" s="115"/>
      <c r="AT924" s="115"/>
      <c r="AU924" s="115"/>
      <c r="AV924" s="115"/>
      <c r="AW924" s="115"/>
      <c r="AX924" s="115"/>
      <c r="AY924" s="115"/>
      <c r="AZ924" s="115"/>
      <c r="BA924" s="115"/>
      <c r="BB924" s="115"/>
      <c r="BC924" s="115"/>
      <c r="BD924" s="115"/>
      <c r="BE924" s="115"/>
      <c r="BF924" s="115"/>
      <c r="BG924" s="115"/>
      <c r="BH924" s="115"/>
      <c r="BI924" s="115"/>
      <c r="BJ924" s="115"/>
      <c r="BK924" s="115"/>
      <c r="BL924" s="115"/>
      <c r="BM924" s="115"/>
      <c r="BN924" s="115"/>
      <c r="BO924" s="115"/>
      <c r="BP924" s="115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</row>
    <row r="925" spans="4:138">
      <c r="D925"/>
      <c r="E925" s="46"/>
      <c r="F925" s="61"/>
      <c r="G925"/>
      <c r="H925"/>
      <c r="I925"/>
      <c r="J925"/>
      <c r="K925" s="47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  <c r="AM925" s="115"/>
      <c r="AN925" s="115"/>
      <c r="AO925" s="115"/>
      <c r="AP925" s="115"/>
      <c r="AQ925" s="115"/>
      <c r="AR925" s="115"/>
      <c r="AS925" s="115"/>
      <c r="AT925" s="115"/>
      <c r="AU925" s="115"/>
      <c r="AV925" s="115"/>
      <c r="AW925" s="115"/>
      <c r="AX925" s="115"/>
      <c r="AY925" s="115"/>
      <c r="AZ925" s="115"/>
      <c r="BA925" s="115"/>
      <c r="BB925" s="115"/>
      <c r="BC925" s="115"/>
      <c r="BD925" s="115"/>
      <c r="BE925" s="115"/>
      <c r="BF925" s="115"/>
      <c r="BG925" s="115"/>
      <c r="BH925" s="115"/>
      <c r="BI925" s="115"/>
      <c r="BJ925" s="115"/>
      <c r="BK925" s="115"/>
      <c r="BL925" s="115"/>
      <c r="BM925" s="115"/>
      <c r="BN925" s="115"/>
      <c r="BO925" s="115"/>
      <c r="BP925" s="11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</row>
    <row r="926" spans="4:138">
      <c r="D926"/>
      <c r="E926" s="46"/>
      <c r="F926" s="61"/>
      <c r="G926"/>
      <c r="H926"/>
      <c r="I926"/>
      <c r="J926"/>
      <c r="K926" s="47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  <c r="AM926" s="115"/>
      <c r="AN926" s="115"/>
      <c r="AO926" s="115"/>
      <c r="AP926" s="115"/>
      <c r="AQ926" s="115"/>
      <c r="AR926" s="115"/>
      <c r="AS926" s="115"/>
      <c r="AT926" s="115"/>
      <c r="AU926" s="115"/>
      <c r="AV926" s="115"/>
      <c r="AW926" s="115"/>
      <c r="AX926" s="115"/>
      <c r="AY926" s="115"/>
      <c r="AZ926" s="115"/>
      <c r="BA926" s="115"/>
      <c r="BB926" s="115"/>
      <c r="BC926" s="115"/>
      <c r="BD926" s="115"/>
      <c r="BE926" s="115"/>
      <c r="BF926" s="115"/>
      <c r="BG926" s="115"/>
      <c r="BH926" s="115"/>
      <c r="BI926" s="115"/>
      <c r="BJ926" s="115"/>
      <c r="BK926" s="115"/>
      <c r="BL926" s="115"/>
      <c r="BM926" s="115"/>
      <c r="BN926" s="115"/>
      <c r="BO926" s="115"/>
      <c r="BP926" s="115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</row>
    <row r="927" spans="4:138">
      <c r="D927"/>
      <c r="E927" s="46"/>
      <c r="F927" s="61"/>
      <c r="G927"/>
      <c r="H927"/>
      <c r="I927"/>
      <c r="J927"/>
      <c r="K927" s="47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  <c r="AM927" s="115"/>
      <c r="AN927" s="115"/>
      <c r="AO927" s="115"/>
      <c r="AP927" s="115"/>
      <c r="AQ927" s="115"/>
      <c r="AR927" s="115"/>
      <c r="AS927" s="115"/>
      <c r="AT927" s="115"/>
      <c r="AU927" s="115"/>
      <c r="AV927" s="115"/>
      <c r="AW927" s="115"/>
      <c r="AX927" s="115"/>
      <c r="AY927" s="115"/>
      <c r="AZ927" s="115"/>
      <c r="BA927" s="115"/>
      <c r="BB927" s="115"/>
      <c r="BC927" s="115"/>
      <c r="BD927" s="115"/>
      <c r="BE927" s="115"/>
      <c r="BF927" s="115"/>
      <c r="BG927" s="115"/>
      <c r="BH927" s="115"/>
      <c r="BI927" s="115"/>
      <c r="BJ927" s="115"/>
      <c r="BK927" s="115"/>
      <c r="BL927" s="115"/>
      <c r="BM927" s="115"/>
      <c r="BN927" s="115"/>
      <c r="BO927" s="115"/>
      <c r="BP927" s="115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</row>
    <row r="928" spans="4:138">
      <c r="D928"/>
      <c r="E928" s="46"/>
      <c r="F928" s="61"/>
      <c r="G928"/>
      <c r="H928"/>
      <c r="I928"/>
      <c r="J928"/>
      <c r="K928" s="47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  <c r="AM928" s="115"/>
      <c r="AN928" s="115"/>
      <c r="AO928" s="115"/>
      <c r="AP928" s="115"/>
      <c r="AQ928" s="115"/>
      <c r="AR928" s="115"/>
      <c r="AS928" s="115"/>
      <c r="AT928" s="115"/>
      <c r="AU928" s="115"/>
      <c r="AV928" s="115"/>
      <c r="AW928" s="115"/>
      <c r="AX928" s="115"/>
      <c r="AY928" s="115"/>
      <c r="AZ928" s="115"/>
      <c r="BA928" s="115"/>
      <c r="BB928" s="115"/>
      <c r="BC928" s="115"/>
      <c r="BD928" s="115"/>
      <c r="BE928" s="115"/>
      <c r="BF928" s="115"/>
      <c r="BG928" s="115"/>
      <c r="BH928" s="115"/>
      <c r="BI928" s="115"/>
      <c r="BJ928" s="115"/>
      <c r="BK928" s="115"/>
      <c r="BL928" s="115"/>
      <c r="BM928" s="115"/>
      <c r="BN928" s="115"/>
      <c r="BO928" s="115"/>
      <c r="BP928" s="115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</row>
    <row r="929" spans="4:138">
      <c r="D929"/>
      <c r="E929" s="46"/>
      <c r="F929" s="61"/>
      <c r="G929"/>
      <c r="H929"/>
      <c r="I929"/>
      <c r="J929"/>
      <c r="K929" s="47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  <c r="AM929" s="115"/>
      <c r="AN929" s="115"/>
      <c r="AO929" s="115"/>
      <c r="AP929" s="115"/>
      <c r="AQ929" s="115"/>
      <c r="AR929" s="115"/>
      <c r="AS929" s="115"/>
      <c r="AT929" s="115"/>
      <c r="AU929" s="115"/>
      <c r="AV929" s="115"/>
      <c r="AW929" s="115"/>
      <c r="AX929" s="115"/>
      <c r="AY929" s="115"/>
      <c r="AZ929" s="115"/>
      <c r="BA929" s="115"/>
      <c r="BB929" s="115"/>
      <c r="BC929" s="115"/>
      <c r="BD929" s="115"/>
      <c r="BE929" s="115"/>
      <c r="BF929" s="115"/>
      <c r="BG929" s="115"/>
      <c r="BH929" s="115"/>
      <c r="BI929" s="115"/>
      <c r="BJ929" s="115"/>
      <c r="BK929" s="115"/>
      <c r="BL929" s="115"/>
      <c r="BM929" s="115"/>
      <c r="BN929" s="115"/>
      <c r="BO929" s="115"/>
      <c r="BP929" s="115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</row>
    <row r="930" spans="4:138">
      <c r="D930"/>
      <c r="E930" s="46"/>
      <c r="F930" s="61"/>
      <c r="G930"/>
      <c r="H930"/>
      <c r="I930"/>
      <c r="J930"/>
      <c r="K930" s="47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  <c r="AM930" s="115"/>
      <c r="AN930" s="115"/>
      <c r="AO930" s="115"/>
      <c r="AP930" s="115"/>
      <c r="AQ930" s="115"/>
      <c r="AR930" s="115"/>
      <c r="AS930" s="115"/>
      <c r="AT930" s="115"/>
      <c r="AU930" s="115"/>
      <c r="AV930" s="115"/>
      <c r="AW930" s="115"/>
      <c r="AX930" s="115"/>
      <c r="AY930" s="115"/>
      <c r="AZ930" s="115"/>
      <c r="BA930" s="115"/>
      <c r="BB930" s="115"/>
      <c r="BC930" s="115"/>
      <c r="BD930" s="115"/>
      <c r="BE930" s="115"/>
      <c r="BF930" s="115"/>
      <c r="BG930" s="115"/>
      <c r="BH930" s="115"/>
      <c r="BI930" s="115"/>
      <c r="BJ930" s="115"/>
      <c r="BK930" s="115"/>
      <c r="BL930" s="115"/>
      <c r="BM930" s="115"/>
      <c r="BN930" s="115"/>
      <c r="BO930" s="115"/>
      <c r="BP930" s="115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</row>
    <row r="931" spans="4:138">
      <c r="D931"/>
      <c r="E931" s="46"/>
      <c r="F931" s="61"/>
      <c r="G931"/>
      <c r="H931"/>
      <c r="I931"/>
      <c r="J931"/>
      <c r="K931" s="47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  <c r="AM931" s="115"/>
      <c r="AN931" s="115"/>
      <c r="AO931" s="115"/>
      <c r="AP931" s="115"/>
      <c r="AQ931" s="115"/>
      <c r="AR931" s="115"/>
      <c r="AS931" s="115"/>
      <c r="AT931" s="115"/>
      <c r="AU931" s="115"/>
      <c r="AV931" s="115"/>
      <c r="AW931" s="115"/>
      <c r="AX931" s="115"/>
      <c r="AY931" s="115"/>
      <c r="AZ931" s="115"/>
      <c r="BA931" s="115"/>
      <c r="BB931" s="115"/>
      <c r="BC931" s="115"/>
      <c r="BD931" s="115"/>
      <c r="BE931" s="115"/>
      <c r="BF931" s="115"/>
      <c r="BG931" s="115"/>
      <c r="BH931" s="115"/>
      <c r="BI931" s="115"/>
      <c r="BJ931" s="115"/>
      <c r="BK931" s="115"/>
      <c r="BL931" s="115"/>
      <c r="BM931" s="115"/>
      <c r="BN931" s="115"/>
      <c r="BO931" s="115"/>
      <c r="BP931" s="115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</row>
    <row r="932" spans="4:138">
      <c r="D932"/>
      <c r="E932" s="46"/>
      <c r="F932" s="61"/>
      <c r="G932"/>
      <c r="H932"/>
      <c r="I932"/>
      <c r="J932"/>
      <c r="K932" s="47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  <c r="AM932" s="115"/>
      <c r="AN932" s="115"/>
      <c r="AO932" s="115"/>
      <c r="AP932" s="115"/>
      <c r="AQ932" s="115"/>
      <c r="AR932" s="115"/>
      <c r="AS932" s="115"/>
      <c r="AT932" s="115"/>
      <c r="AU932" s="115"/>
      <c r="AV932" s="115"/>
      <c r="AW932" s="115"/>
      <c r="AX932" s="115"/>
      <c r="AY932" s="115"/>
      <c r="AZ932" s="115"/>
      <c r="BA932" s="115"/>
      <c r="BB932" s="115"/>
      <c r="BC932" s="115"/>
      <c r="BD932" s="115"/>
      <c r="BE932" s="115"/>
      <c r="BF932" s="115"/>
      <c r="BG932" s="115"/>
      <c r="BH932" s="115"/>
      <c r="BI932" s="115"/>
      <c r="BJ932" s="115"/>
      <c r="BK932" s="115"/>
      <c r="BL932" s="115"/>
      <c r="BM932" s="115"/>
      <c r="BN932" s="115"/>
      <c r="BO932" s="115"/>
      <c r="BP932" s="115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</row>
    <row r="933" spans="4:138">
      <c r="D933"/>
      <c r="E933" s="46"/>
      <c r="F933" s="61"/>
      <c r="G933"/>
      <c r="H933"/>
      <c r="I933"/>
      <c r="J933"/>
      <c r="K933" s="47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  <c r="AM933" s="115"/>
      <c r="AN933" s="115"/>
      <c r="AO933" s="115"/>
      <c r="AP933" s="115"/>
      <c r="AQ933" s="115"/>
      <c r="AR933" s="115"/>
      <c r="AS933" s="115"/>
      <c r="AT933" s="115"/>
      <c r="AU933" s="115"/>
      <c r="AV933" s="115"/>
      <c r="AW933" s="115"/>
      <c r="AX933" s="115"/>
      <c r="AY933" s="115"/>
      <c r="AZ933" s="115"/>
      <c r="BA933" s="115"/>
      <c r="BB933" s="115"/>
      <c r="BC933" s="115"/>
      <c r="BD933" s="115"/>
      <c r="BE933" s="115"/>
      <c r="BF933" s="115"/>
      <c r="BG933" s="115"/>
      <c r="BH933" s="115"/>
      <c r="BI933" s="115"/>
      <c r="BJ933" s="115"/>
      <c r="BK933" s="115"/>
      <c r="BL933" s="115"/>
      <c r="BM933" s="115"/>
      <c r="BN933" s="115"/>
      <c r="BO933" s="115"/>
      <c r="BP933" s="115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</row>
    <row r="934" spans="4:138">
      <c r="D934"/>
      <c r="E934" s="46"/>
      <c r="F934" s="61"/>
      <c r="G934"/>
      <c r="H934"/>
      <c r="I934"/>
      <c r="J934"/>
      <c r="K934" s="47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  <c r="AM934" s="115"/>
      <c r="AN934" s="115"/>
      <c r="AO934" s="115"/>
      <c r="AP934" s="115"/>
      <c r="AQ934" s="115"/>
      <c r="AR934" s="115"/>
      <c r="AS934" s="115"/>
      <c r="AT934" s="115"/>
      <c r="AU934" s="115"/>
      <c r="AV934" s="115"/>
      <c r="AW934" s="115"/>
      <c r="AX934" s="115"/>
      <c r="AY934" s="115"/>
      <c r="AZ934" s="115"/>
      <c r="BA934" s="115"/>
      <c r="BB934" s="115"/>
      <c r="BC934" s="115"/>
      <c r="BD934" s="115"/>
      <c r="BE934" s="115"/>
      <c r="BF934" s="115"/>
      <c r="BG934" s="115"/>
      <c r="BH934" s="115"/>
      <c r="BI934" s="115"/>
      <c r="BJ934" s="115"/>
      <c r="BK934" s="115"/>
      <c r="BL934" s="115"/>
      <c r="BM934" s="115"/>
      <c r="BN934" s="115"/>
      <c r="BO934" s="115"/>
      <c r="BP934" s="115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</row>
    <row r="935" spans="4:138">
      <c r="D935"/>
      <c r="E935" s="46"/>
      <c r="F935" s="61"/>
      <c r="G935"/>
      <c r="H935"/>
      <c r="I935"/>
      <c r="J935"/>
      <c r="K935" s="47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  <c r="AM935" s="115"/>
      <c r="AN935" s="115"/>
      <c r="AO935" s="115"/>
      <c r="AP935" s="115"/>
      <c r="AQ935" s="115"/>
      <c r="AR935" s="115"/>
      <c r="AS935" s="115"/>
      <c r="AT935" s="115"/>
      <c r="AU935" s="115"/>
      <c r="AV935" s="115"/>
      <c r="AW935" s="115"/>
      <c r="AX935" s="115"/>
      <c r="AY935" s="115"/>
      <c r="AZ935" s="115"/>
      <c r="BA935" s="115"/>
      <c r="BB935" s="115"/>
      <c r="BC935" s="115"/>
      <c r="BD935" s="115"/>
      <c r="BE935" s="115"/>
      <c r="BF935" s="115"/>
      <c r="BG935" s="115"/>
      <c r="BH935" s="115"/>
      <c r="BI935" s="115"/>
      <c r="BJ935" s="115"/>
      <c r="BK935" s="115"/>
      <c r="BL935" s="115"/>
      <c r="BM935" s="115"/>
      <c r="BN935" s="115"/>
      <c r="BO935" s="115"/>
      <c r="BP935" s="11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</row>
    <row r="936" spans="4:138">
      <c r="D936"/>
      <c r="E936" s="46"/>
      <c r="F936" s="61"/>
      <c r="G936"/>
      <c r="H936"/>
      <c r="I936"/>
      <c r="J936"/>
      <c r="K936" s="47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  <c r="AM936" s="115"/>
      <c r="AN936" s="115"/>
      <c r="AO936" s="115"/>
      <c r="AP936" s="115"/>
      <c r="AQ936" s="115"/>
      <c r="AR936" s="115"/>
      <c r="AS936" s="115"/>
      <c r="AT936" s="115"/>
      <c r="AU936" s="115"/>
      <c r="AV936" s="115"/>
      <c r="AW936" s="115"/>
      <c r="AX936" s="115"/>
      <c r="AY936" s="115"/>
      <c r="AZ936" s="115"/>
      <c r="BA936" s="115"/>
      <c r="BB936" s="115"/>
      <c r="BC936" s="115"/>
      <c r="BD936" s="115"/>
      <c r="BE936" s="115"/>
      <c r="BF936" s="115"/>
      <c r="BG936" s="115"/>
      <c r="BH936" s="115"/>
      <c r="BI936" s="115"/>
      <c r="BJ936" s="115"/>
      <c r="BK936" s="115"/>
      <c r="BL936" s="115"/>
      <c r="BM936" s="115"/>
      <c r="BN936" s="115"/>
      <c r="BO936" s="115"/>
      <c r="BP936" s="115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</row>
    <row r="937" spans="4:138">
      <c r="D937"/>
      <c r="E937" s="46"/>
      <c r="F937" s="61"/>
      <c r="G937"/>
      <c r="H937"/>
      <c r="I937"/>
      <c r="J937"/>
      <c r="K937" s="47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  <c r="AM937" s="115"/>
      <c r="AN937" s="115"/>
      <c r="AO937" s="115"/>
      <c r="AP937" s="115"/>
      <c r="AQ937" s="115"/>
      <c r="AR937" s="115"/>
      <c r="AS937" s="115"/>
      <c r="AT937" s="115"/>
      <c r="AU937" s="115"/>
      <c r="AV937" s="115"/>
      <c r="AW937" s="115"/>
      <c r="AX937" s="115"/>
      <c r="AY937" s="115"/>
      <c r="AZ937" s="115"/>
      <c r="BA937" s="115"/>
      <c r="BB937" s="115"/>
      <c r="BC937" s="115"/>
      <c r="BD937" s="115"/>
      <c r="BE937" s="115"/>
      <c r="BF937" s="115"/>
      <c r="BG937" s="115"/>
      <c r="BH937" s="115"/>
      <c r="BI937" s="115"/>
      <c r="BJ937" s="115"/>
      <c r="BK937" s="115"/>
      <c r="BL937" s="115"/>
      <c r="BM937" s="115"/>
      <c r="BN937" s="115"/>
      <c r="BO937" s="115"/>
      <c r="BP937" s="115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</row>
    <row r="938" spans="4:138">
      <c r="D938"/>
      <c r="E938" s="46"/>
      <c r="F938" s="61"/>
      <c r="G938"/>
      <c r="H938"/>
      <c r="I938"/>
      <c r="J938"/>
      <c r="K938" s="47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  <c r="AM938" s="115"/>
      <c r="AN938" s="115"/>
      <c r="AO938" s="115"/>
      <c r="AP938" s="115"/>
      <c r="AQ938" s="115"/>
      <c r="AR938" s="115"/>
      <c r="AS938" s="115"/>
      <c r="AT938" s="115"/>
      <c r="AU938" s="115"/>
      <c r="AV938" s="115"/>
      <c r="AW938" s="115"/>
      <c r="AX938" s="115"/>
      <c r="AY938" s="115"/>
      <c r="AZ938" s="115"/>
      <c r="BA938" s="115"/>
      <c r="BB938" s="115"/>
      <c r="BC938" s="115"/>
      <c r="BD938" s="115"/>
      <c r="BE938" s="115"/>
      <c r="BF938" s="115"/>
      <c r="BG938" s="115"/>
      <c r="BH938" s="115"/>
      <c r="BI938" s="115"/>
      <c r="BJ938" s="115"/>
      <c r="BK938" s="115"/>
      <c r="BL938" s="115"/>
      <c r="BM938" s="115"/>
      <c r="BN938" s="115"/>
      <c r="BO938" s="115"/>
      <c r="BP938" s="115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</row>
    <row r="939" spans="4:138">
      <c r="D939"/>
      <c r="E939" s="46"/>
      <c r="F939" s="61"/>
      <c r="G939"/>
      <c r="H939"/>
      <c r="I939"/>
      <c r="J939"/>
      <c r="K939" s="47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  <c r="AM939" s="115"/>
      <c r="AN939" s="115"/>
      <c r="AO939" s="115"/>
      <c r="AP939" s="115"/>
      <c r="AQ939" s="115"/>
      <c r="AR939" s="115"/>
      <c r="AS939" s="115"/>
      <c r="AT939" s="115"/>
      <c r="AU939" s="115"/>
      <c r="AV939" s="115"/>
      <c r="AW939" s="115"/>
      <c r="AX939" s="115"/>
      <c r="AY939" s="115"/>
      <c r="AZ939" s="115"/>
      <c r="BA939" s="115"/>
      <c r="BB939" s="115"/>
      <c r="BC939" s="115"/>
      <c r="BD939" s="115"/>
      <c r="BE939" s="115"/>
      <c r="BF939" s="115"/>
      <c r="BG939" s="115"/>
      <c r="BH939" s="115"/>
      <c r="BI939" s="115"/>
      <c r="BJ939" s="115"/>
      <c r="BK939" s="115"/>
      <c r="BL939" s="115"/>
      <c r="BM939" s="115"/>
      <c r="BN939" s="115"/>
      <c r="BO939" s="115"/>
      <c r="BP939" s="115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</row>
    <row r="940" spans="4:138">
      <c r="D940"/>
      <c r="E940" s="46"/>
      <c r="F940" s="61"/>
      <c r="G940"/>
      <c r="H940"/>
      <c r="I940"/>
      <c r="J940"/>
      <c r="K940" s="47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  <c r="AM940" s="115"/>
      <c r="AN940" s="115"/>
      <c r="AO940" s="115"/>
      <c r="AP940" s="115"/>
      <c r="AQ940" s="115"/>
      <c r="AR940" s="115"/>
      <c r="AS940" s="115"/>
      <c r="AT940" s="115"/>
      <c r="AU940" s="115"/>
      <c r="AV940" s="115"/>
      <c r="AW940" s="115"/>
      <c r="AX940" s="115"/>
      <c r="AY940" s="115"/>
      <c r="AZ940" s="115"/>
      <c r="BA940" s="115"/>
      <c r="BB940" s="115"/>
      <c r="BC940" s="115"/>
      <c r="BD940" s="115"/>
      <c r="BE940" s="115"/>
      <c r="BF940" s="115"/>
      <c r="BG940" s="115"/>
      <c r="BH940" s="115"/>
      <c r="BI940" s="115"/>
      <c r="BJ940" s="115"/>
      <c r="BK940" s="115"/>
      <c r="BL940" s="115"/>
      <c r="BM940" s="115"/>
      <c r="BN940" s="115"/>
      <c r="BO940" s="115"/>
      <c r="BP940" s="115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</row>
    <row r="941" spans="4:138">
      <c r="D941"/>
      <c r="E941" s="46"/>
      <c r="F941" s="61"/>
      <c r="G941"/>
      <c r="H941"/>
      <c r="I941"/>
      <c r="J941"/>
      <c r="K941" s="47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  <c r="AM941" s="115"/>
      <c r="AN941" s="115"/>
      <c r="AO941" s="115"/>
      <c r="AP941" s="115"/>
      <c r="AQ941" s="115"/>
      <c r="AR941" s="115"/>
      <c r="AS941" s="115"/>
      <c r="AT941" s="115"/>
      <c r="AU941" s="115"/>
      <c r="AV941" s="115"/>
      <c r="AW941" s="115"/>
      <c r="AX941" s="115"/>
      <c r="AY941" s="115"/>
      <c r="AZ941" s="115"/>
      <c r="BA941" s="115"/>
      <c r="BB941" s="115"/>
      <c r="BC941" s="115"/>
      <c r="BD941" s="115"/>
      <c r="BE941" s="115"/>
      <c r="BF941" s="115"/>
      <c r="BG941" s="115"/>
      <c r="BH941" s="115"/>
      <c r="BI941" s="115"/>
      <c r="BJ941" s="115"/>
      <c r="BK941" s="115"/>
      <c r="BL941" s="115"/>
      <c r="BM941" s="115"/>
      <c r="BN941" s="115"/>
      <c r="BO941" s="115"/>
      <c r="BP941" s="115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</row>
    <row r="942" spans="4:138">
      <c r="D942"/>
      <c r="E942" s="46"/>
      <c r="F942" s="61"/>
      <c r="G942"/>
      <c r="H942"/>
      <c r="I942"/>
      <c r="J942"/>
      <c r="K942" s="47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  <c r="AM942" s="115"/>
      <c r="AN942" s="115"/>
      <c r="AO942" s="115"/>
      <c r="AP942" s="115"/>
      <c r="AQ942" s="115"/>
      <c r="AR942" s="115"/>
      <c r="AS942" s="115"/>
      <c r="AT942" s="115"/>
      <c r="AU942" s="115"/>
      <c r="AV942" s="115"/>
      <c r="AW942" s="115"/>
      <c r="AX942" s="115"/>
      <c r="AY942" s="115"/>
      <c r="AZ942" s="115"/>
      <c r="BA942" s="115"/>
      <c r="BB942" s="115"/>
      <c r="BC942" s="115"/>
      <c r="BD942" s="115"/>
      <c r="BE942" s="115"/>
      <c r="BF942" s="115"/>
      <c r="BG942" s="115"/>
      <c r="BH942" s="115"/>
      <c r="BI942" s="115"/>
      <c r="BJ942" s="115"/>
      <c r="BK942" s="115"/>
      <c r="BL942" s="115"/>
      <c r="BM942" s="115"/>
      <c r="BN942" s="115"/>
      <c r="BO942" s="115"/>
      <c r="BP942" s="115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</row>
    <row r="943" spans="4:138">
      <c r="D943"/>
      <c r="E943" s="46"/>
      <c r="F943" s="61"/>
      <c r="G943"/>
      <c r="H943"/>
      <c r="I943"/>
      <c r="J943"/>
      <c r="K943" s="47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  <c r="AM943" s="115"/>
      <c r="AN943" s="115"/>
      <c r="AO943" s="115"/>
      <c r="AP943" s="115"/>
      <c r="AQ943" s="115"/>
      <c r="AR943" s="115"/>
      <c r="AS943" s="115"/>
      <c r="AT943" s="115"/>
      <c r="AU943" s="115"/>
      <c r="AV943" s="115"/>
      <c r="AW943" s="115"/>
      <c r="AX943" s="115"/>
      <c r="AY943" s="115"/>
      <c r="AZ943" s="115"/>
      <c r="BA943" s="115"/>
      <c r="BB943" s="115"/>
      <c r="BC943" s="115"/>
      <c r="BD943" s="115"/>
      <c r="BE943" s="115"/>
      <c r="BF943" s="115"/>
      <c r="BG943" s="115"/>
      <c r="BH943" s="115"/>
      <c r="BI943" s="115"/>
      <c r="BJ943" s="115"/>
      <c r="BK943" s="115"/>
      <c r="BL943" s="115"/>
      <c r="BM943" s="115"/>
      <c r="BN943" s="115"/>
      <c r="BO943" s="115"/>
      <c r="BP943" s="115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</row>
    <row r="944" spans="4:138">
      <c r="D944"/>
      <c r="E944" s="46"/>
      <c r="F944" s="61"/>
      <c r="G944"/>
      <c r="H944"/>
      <c r="I944"/>
      <c r="J944"/>
      <c r="K944" s="47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  <c r="AM944" s="115"/>
      <c r="AN944" s="115"/>
      <c r="AO944" s="115"/>
      <c r="AP944" s="115"/>
      <c r="AQ944" s="115"/>
      <c r="AR944" s="115"/>
      <c r="AS944" s="115"/>
      <c r="AT944" s="115"/>
      <c r="AU944" s="115"/>
      <c r="AV944" s="115"/>
      <c r="AW944" s="115"/>
      <c r="AX944" s="115"/>
      <c r="AY944" s="115"/>
      <c r="AZ944" s="115"/>
      <c r="BA944" s="115"/>
      <c r="BB944" s="115"/>
      <c r="BC944" s="115"/>
      <c r="BD944" s="115"/>
      <c r="BE944" s="115"/>
      <c r="BF944" s="115"/>
      <c r="BG944" s="115"/>
      <c r="BH944" s="115"/>
      <c r="BI944" s="115"/>
      <c r="BJ944" s="115"/>
      <c r="BK944" s="115"/>
      <c r="BL944" s="115"/>
      <c r="BM944" s="115"/>
      <c r="BN944" s="115"/>
      <c r="BO944" s="115"/>
      <c r="BP944" s="115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</row>
    <row r="945" spans="4:138">
      <c r="D945"/>
      <c r="E945" s="46"/>
      <c r="F945" s="61"/>
      <c r="G945"/>
      <c r="H945"/>
      <c r="I945"/>
      <c r="J945"/>
      <c r="K945" s="47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  <c r="AM945" s="115"/>
      <c r="AN945" s="115"/>
      <c r="AO945" s="115"/>
      <c r="AP945" s="115"/>
      <c r="AQ945" s="115"/>
      <c r="AR945" s="115"/>
      <c r="AS945" s="115"/>
      <c r="AT945" s="115"/>
      <c r="AU945" s="115"/>
      <c r="AV945" s="115"/>
      <c r="AW945" s="115"/>
      <c r="AX945" s="115"/>
      <c r="AY945" s="115"/>
      <c r="AZ945" s="115"/>
      <c r="BA945" s="115"/>
      <c r="BB945" s="115"/>
      <c r="BC945" s="115"/>
      <c r="BD945" s="115"/>
      <c r="BE945" s="115"/>
      <c r="BF945" s="115"/>
      <c r="BG945" s="115"/>
      <c r="BH945" s="115"/>
      <c r="BI945" s="115"/>
      <c r="BJ945" s="115"/>
      <c r="BK945" s="115"/>
      <c r="BL945" s="115"/>
      <c r="BM945" s="115"/>
      <c r="BN945" s="115"/>
      <c r="BO945" s="115"/>
      <c r="BP945" s="11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</row>
    <row r="946" spans="4:138">
      <c r="D946"/>
      <c r="E946" s="46"/>
      <c r="F946" s="61"/>
      <c r="G946"/>
      <c r="H946"/>
      <c r="I946"/>
      <c r="J946"/>
      <c r="K946" s="47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  <c r="AM946" s="115"/>
      <c r="AN946" s="115"/>
      <c r="AO946" s="115"/>
      <c r="AP946" s="115"/>
      <c r="AQ946" s="115"/>
      <c r="AR946" s="115"/>
      <c r="AS946" s="115"/>
      <c r="AT946" s="115"/>
      <c r="AU946" s="115"/>
      <c r="AV946" s="115"/>
      <c r="AW946" s="115"/>
      <c r="AX946" s="115"/>
      <c r="AY946" s="115"/>
      <c r="AZ946" s="115"/>
      <c r="BA946" s="115"/>
      <c r="BB946" s="115"/>
      <c r="BC946" s="115"/>
      <c r="BD946" s="115"/>
      <c r="BE946" s="115"/>
      <c r="BF946" s="115"/>
      <c r="BG946" s="115"/>
      <c r="BH946" s="115"/>
      <c r="BI946" s="115"/>
      <c r="BJ946" s="115"/>
      <c r="BK946" s="115"/>
      <c r="BL946" s="115"/>
      <c r="BM946" s="115"/>
      <c r="BN946" s="115"/>
      <c r="BO946" s="115"/>
      <c r="BP946" s="115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</row>
    <row r="947" spans="4:138">
      <c r="D947"/>
      <c r="E947" s="46"/>
      <c r="F947" s="61"/>
      <c r="G947"/>
      <c r="H947"/>
      <c r="I947"/>
      <c r="J947"/>
      <c r="K947" s="47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  <c r="AM947" s="115"/>
      <c r="AN947" s="115"/>
      <c r="AO947" s="115"/>
      <c r="AP947" s="115"/>
      <c r="AQ947" s="115"/>
      <c r="AR947" s="115"/>
      <c r="AS947" s="115"/>
      <c r="AT947" s="115"/>
      <c r="AU947" s="115"/>
      <c r="AV947" s="115"/>
      <c r="AW947" s="115"/>
      <c r="AX947" s="115"/>
      <c r="AY947" s="115"/>
      <c r="AZ947" s="115"/>
      <c r="BA947" s="115"/>
      <c r="BB947" s="115"/>
      <c r="BC947" s="115"/>
      <c r="BD947" s="115"/>
      <c r="BE947" s="115"/>
      <c r="BF947" s="115"/>
      <c r="BG947" s="115"/>
      <c r="BH947" s="115"/>
      <c r="BI947" s="115"/>
      <c r="BJ947" s="115"/>
      <c r="BK947" s="115"/>
      <c r="BL947" s="115"/>
      <c r="BM947" s="115"/>
      <c r="BN947" s="115"/>
      <c r="BO947" s="115"/>
      <c r="BP947" s="115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</row>
    <row r="948" spans="4:138">
      <c r="D948"/>
      <c r="E948" s="46"/>
      <c r="F948" s="61"/>
      <c r="G948"/>
      <c r="H948"/>
      <c r="I948"/>
      <c r="J948"/>
      <c r="K948" s="47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  <c r="AM948" s="115"/>
      <c r="AN948" s="115"/>
      <c r="AO948" s="115"/>
      <c r="AP948" s="115"/>
      <c r="AQ948" s="115"/>
      <c r="AR948" s="115"/>
      <c r="AS948" s="115"/>
      <c r="AT948" s="115"/>
      <c r="AU948" s="115"/>
      <c r="AV948" s="115"/>
      <c r="AW948" s="115"/>
      <c r="AX948" s="115"/>
      <c r="AY948" s="115"/>
      <c r="AZ948" s="115"/>
      <c r="BA948" s="115"/>
      <c r="BB948" s="115"/>
      <c r="BC948" s="115"/>
      <c r="BD948" s="115"/>
      <c r="BE948" s="115"/>
      <c r="BF948" s="115"/>
      <c r="BG948" s="115"/>
      <c r="BH948" s="115"/>
      <c r="BI948" s="115"/>
      <c r="BJ948" s="115"/>
      <c r="BK948" s="115"/>
      <c r="BL948" s="115"/>
      <c r="BM948" s="115"/>
      <c r="BN948" s="115"/>
      <c r="BO948" s="115"/>
      <c r="BP948" s="115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</row>
    <row r="949" spans="4:138">
      <c r="D949"/>
      <c r="E949" s="46"/>
      <c r="F949" s="61"/>
      <c r="G949"/>
      <c r="H949"/>
      <c r="I949"/>
      <c r="J949"/>
      <c r="K949" s="47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  <c r="AM949" s="115"/>
      <c r="AN949" s="115"/>
      <c r="AO949" s="115"/>
      <c r="AP949" s="115"/>
      <c r="AQ949" s="115"/>
      <c r="AR949" s="115"/>
      <c r="AS949" s="115"/>
      <c r="AT949" s="115"/>
      <c r="AU949" s="115"/>
      <c r="AV949" s="115"/>
      <c r="AW949" s="115"/>
      <c r="AX949" s="115"/>
      <c r="AY949" s="115"/>
      <c r="AZ949" s="115"/>
      <c r="BA949" s="115"/>
      <c r="BB949" s="115"/>
      <c r="BC949" s="115"/>
      <c r="BD949" s="115"/>
      <c r="BE949" s="115"/>
      <c r="BF949" s="115"/>
      <c r="BG949" s="115"/>
      <c r="BH949" s="115"/>
      <c r="BI949" s="115"/>
      <c r="BJ949" s="115"/>
      <c r="BK949" s="115"/>
      <c r="BL949" s="115"/>
      <c r="BM949" s="115"/>
      <c r="BN949" s="115"/>
      <c r="BO949" s="115"/>
      <c r="BP949" s="115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</row>
    <row r="950" spans="4:138">
      <c r="D950"/>
      <c r="E950" s="46"/>
      <c r="F950" s="61"/>
      <c r="G950"/>
      <c r="H950"/>
      <c r="I950"/>
      <c r="J950"/>
      <c r="K950" s="47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  <c r="AM950" s="115"/>
      <c r="AN950" s="115"/>
      <c r="AO950" s="115"/>
      <c r="AP950" s="115"/>
      <c r="AQ950" s="115"/>
      <c r="AR950" s="115"/>
      <c r="AS950" s="115"/>
      <c r="AT950" s="115"/>
      <c r="AU950" s="115"/>
      <c r="AV950" s="115"/>
      <c r="AW950" s="115"/>
      <c r="AX950" s="115"/>
      <c r="AY950" s="115"/>
      <c r="AZ950" s="115"/>
      <c r="BA950" s="115"/>
      <c r="BB950" s="115"/>
      <c r="BC950" s="115"/>
      <c r="BD950" s="115"/>
      <c r="BE950" s="115"/>
      <c r="BF950" s="115"/>
      <c r="BG950" s="115"/>
      <c r="BH950" s="115"/>
      <c r="BI950" s="115"/>
      <c r="BJ950" s="115"/>
      <c r="BK950" s="115"/>
      <c r="BL950" s="115"/>
      <c r="BM950" s="115"/>
      <c r="BN950" s="115"/>
      <c r="BO950" s="115"/>
      <c r="BP950" s="115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</row>
    <row r="951" spans="4:138">
      <c r="D951"/>
      <c r="E951" s="46"/>
      <c r="F951" s="61"/>
      <c r="G951"/>
      <c r="H951"/>
      <c r="I951"/>
      <c r="J951"/>
      <c r="K951" s="47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  <c r="AM951" s="115"/>
      <c r="AN951" s="115"/>
      <c r="AO951" s="115"/>
      <c r="AP951" s="115"/>
      <c r="AQ951" s="115"/>
      <c r="AR951" s="115"/>
      <c r="AS951" s="115"/>
      <c r="AT951" s="115"/>
      <c r="AU951" s="115"/>
      <c r="AV951" s="115"/>
      <c r="AW951" s="115"/>
      <c r="AX951" s="115"/>
      <c r="AY951" s="115"/>
      <c r="AZ951" s="115"/>
      <c r="BA951" s="115"/>
      <c r="BB951" s="115"/>
      <c r="BC951" s="115"/>
      <c r="BD951" s="115"/>
      <c r="BE951" s="115"/>
      <c r="BF951" s="115"/>
      <c r="BG951" s="115"/>
      <c r="BH951" s="115"/>
      <c r="BI951" s="115"/>
      <c r="BJ951" s="115"/>
      <c r="BK951" s="115"/>
      <c r="BL951" s="115"/>
      <c r="BM951" s="115"/>
      <c r="BN951" s="115"/>
      <c r="BO951" s="115"/>
      <c r="BP951" s="115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</row>
    <row r="952" spans="4:138">
      <c r="D952"/>
      <c r="E952" s="46"/>
      <c r="F952" s="61"/>
      <c r="G952"/>
      <c r="H952"/>
      <c r="I952"/>
      <c r="J952"/>
      <c r="K952" s="47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  <c r="AM952" s="115"/>
      <c r="AN952" s="115"/>
      <c r="AO952" s="115"/>
      <c r="AP952" s="115"/>
      <c r="AQ952" s="115"/>
      <c r="AR952" s="115"/>
      <c r="AS952" s="115"/>
      <c r="AT952" s="115"/>
      <c r="AU952" s="115"/>
      <c r="AV952" s="115"/>
      <c r="AW952" s="115"/>
      <c r="AX952" s="115"/>
      <c r="AY952" s="115"/>
      <c r="AZ952" s="115"/>
      <c r="BA952" s="115"/>
      <c r="BB952" s="115"/>
      <c r="BC952" s="115"/>
      <c r="BD952" s="115"/>
      <c r="BE952" s="115"/>
      <c r="BF952" s="115"/>
      <c r="BG952" s="115"/>
      <c r="BH952" s="115"/>
      <c r="BI952" s="115"/>
      <c r="BJ952" s="115"/>
      <c r="BK952" s="115"/>
      <c r="BL952" s="115"/>
      <c r="BM952" s="115"/>
      <c r="BN952" s="115"/>
      <c r="BO952" s="115"/>
      <c r="BP952" s="115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</row>
    <row r="953" spans="4:138">
      <c r="D953"/>
      <c r="E953" s="46"/>
      <c r="F953" s="61"/>
      <c r="G953"/>
      <c r="H953"/>
      <c r="I953"/>
      <c r="J953"/>
      <c r="K953" s="47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  <c r="AM953" s="115"/>
      <c r="AN953" s="115"/>
      <c r="AO953" s="115"/>
      <c r="AP953" s="115"/>
      <c r="AQ953" s="115"/>
      <c r="AR953" s="115"/>
      <c r="AS953" s="115"/>
      <c r="AT953" s="115"/>
      <c r="AU953" s="115"/>
      <c r="AV953" s="115"/>
      <c r="AW953" s="115"/>
      <c r="AX953" s="115"/>
      <c r="AY953" s="115"/>
      <c r="AZ953" s="115"/>
      <c r="BA953" s="115"/>
      <c r="BB953" s="115"/>
      <c r="BC953" s="115"/>
      <c r="BD953" s="115"/>
      <c r="BE953" s="115"/>
      <c r="BF953" s="115"/>
      <c r="BG953" s="115"/>
      <c r="BH953" s="115"/>
      <c r="BI953" s="115"/>
      <c r="BJ953" s="115"/>
      <c r="BK953" s="115"/>
      <c r="BL953" s="115"/>
      <c r="BM953" s="115"/>
      <c r="BN953" s="115"/>
      <c r="BO953" s="115"/>
      <c r="BP953" s="115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</row>
    <row r="954" spans="4:138">
      <c r="D954"/>
      <c r="E954" s="46"/>
      <c r="F954" s="61"/>
      <c r="G954"/>
      <c r="H954"/>
      <c r="I954"/>
      <c r="J954"/>
      <c r="K954" s="47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  <c r="AM954" s="115"/>
      <c r="AN954" s="115"/>
      <c r="AO954" s="115"/>
      <c r="AP954" s="115"/>
      <c r="AQ954" s="115"/>
      <c r="AR954" s="115"/>
      <c r="AS954" s="115"/>
      <c r="AT954" s="115"/>
      <c r="AU954" s="115"/>
      <c r="AV954" s="115"/>
      <c r="AW954" s="115"/>
      <c r="AX954" s="115"/>
      <c r="AY954" s="115"/>
      <c r="AZ954" s="115"/>
      <c r="BA954" s="115"/>
      <c r="BB954" s="115"/>
      <c r="BC954" s="115"/>
      <c r="BD954" s="115"/>
      <c r="BE954" s="115"/>
      <c r="BF954" s="115"/>
      <c r="BG954" s="115"/>
      <c r="BH954" s="115"/>
      <c r="BI954" s="115"/>
      <c r="BJ954" s="115"/>
      <c r="BK954" s="115"/>
      <c r="BL954" s="115"/>
      <c r="BM954" s="115"/>
      <c r="BN954" s="115"/>
      <c r="BO954" s="115"/>
      <c r="BP954" s="115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</row>
    <row r="955" spans="4:138">
      <c r="D955"/>
      <c r="E955" s="46"/>
      <c r="F955" s="61"/>
      <c r="G955"/>
      <c r="H955"/>
      <c r="I955"/>
      <c r="J955"/>
      <c r="K955" s="47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  <c r="AM955" s="115"/>
      <c r="AN955" s="115"/>
      <c r="AO955" s="115"/>
      <c r="AP955" s="115"/>
      <c r="AQ955" s="115"/>
      <c r="AR955" s="115"/>
      <c r="AS955" s="115"/>
      <c r="AT955" s="115"/>
      <c r="AU955" s="115"/>
      <c r="AV955" s="115"/>
      <c r="AW955" s="115"/>
      <c r="AX955" s="115"/>
      <c r="AY955" s="115"/>
      <c r="AZ955" s="115"/>
      <c r="BA955" s="115"/>
      <c r="BB955" s="115"/>
      <c r="BC955" s="115"/>
      <c r="BD955" s="115"/>
      <c r="BE955" s="115"/>
      <c r="BF955" s="115"/>
      <c r="BG955" s="115"/>
      <c r="BH955" s="115"/>
      <c r="BI955" s="115"/>
      <c r="BJ955" s="115"/>
      <c r="BK955" s="115"/>
      <c r="BL955" s="115"/>
      <c r="BM955" s="115"/>
      <c r="BN955" s="115"/>
      <c r="BO955" s="115"/>
      <c r="BP955" s="11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</row>
    <row r="956" spans="4:138">
      <c r="D956"/>
      <c r="E956" s="46"/>
      <c r="F956" s="61"/>
      <c r="G956"/>
      <c r="H956"/>
      <c r="I956"/>
      <c r="J956"/>
      <c r="K956" s="47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  <c r="AM956" s="115"/>
      <c r="AN956" s="115"/>
      <c r="AO956" s="115"/>
      <c r="AP956" s="115"/>
      <c r="AQ956" s="115"/>
      <c r="AR956" s="115"/>
      <c r="AS956" s="115"/>
      <c r="AT956" s="115"/>
      <c r="AU956" s="115"/>
      <c r="AV956" s="115"/>
      <c r="AW956" s="115"/>
      <c r="AX956" s="115"/>
      <c r="AY956" s="115"/>
      <c r="AZ956" s="115"/>
      <c r="BA956" s="115"/>
      <c r="BB956" s="115"/>
      <c r="BC956" s="115"/>
      <c r="BD956" s="115"/>
      <c r="BE956" s="115"/>
      <c r="BF956" s="115"/>
      <c r="BG956" s="115"/>
      <c r="BH956" s="115"/>
      <c r="BI956" s="115"/>
      <c r="BJ956" s="115"/>
      <c r="BK956" s="115"/>
      <c r="BL956" s="115"/>
      <c r="BM956" s="115"/>
      <c r="BN956" s="115"/>
      <c r="BO956" s="115"/>
      <c r="BP956" s="115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</row>
    <row r="957" spans="4:138">
      <c r="D957"/>
      <c r="E957" s="46"/>
      <c r="F957" s="61"/>
      <c r="G957"/>
      <c r="H957"/>
      <c r="I957"/>
      <c r="J957"/>
      <c r="K957" s="47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  <c r="AM957" s="115"/>
      <c r="AN957" s="115"/>
      <c r="AO957" s="115"/>
      <c r="AP957" s="115"/>
      <c r="AQ957" s="115"/>
      <c r="AR957" s="115"/>
      <c r="AS957" s="115"/>
      <c r="AT957" s="115"/>
      <c r="AU957" s="115"/>
      <c r="AV957" s="115"/>
      <c r="AW957" s="115"/>
      <c r="AX957" s="115"/>
      <c r="AY957" s="115"/>
      <c r="AZ957" s="115"/>
      <c r="BA957" s="115"/>
      <c r="BB957" s="115"/>
      <c r="BC957" s="115"/>
      <c r="BD957" s="115"/>
      <c r="BE957" s="115"/>
      <c r="BF957" s="115"/>
      <c r="BG957" s="115"/>
      <c r="BH957" s="115"/>
      <c r="BI957" s="115"/>
      <c r="BJ957" s="115"/>
      <c r="BK957" s="115"/>
      <c r="BL957" s="115"/>
      <c r="BM957" s="115"/>
      <c r="BN957" s="115"/>
      <c r="BO957" s="115"/>
      <c r="BP957" s="115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</row>
    <row r="958" spans="4:138">
      <c r="D958"/>
      <c r="E958" s="46"/>
      <c r="F958" s="61"/>
      <c r="G958"/>
      <c r="H958"/>
      <c r="I958"/>
      <c r="J958"/>
      <c r="K958" s="47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  <c r="AM958" s="115"/>
      <c r="AN958" s="115"/>
      <c r="AO958" s="115"/>
      <c r="AP958" s="115"/>
      <c r="AQ958" s="115"/>
      <c r="AR958" s="115"/>
      <c r="AS958" s="115"/>
      <c r="AT958" s="115"/>
      <c r="AU958" s="115"/>
      <c r="AV958" s="115"/>
      <c r="AW958" s="115"/>
      <c r="AX958" s="115"/>
      <c r="AY958" s="115"/>
      <c r="AZ958" s="115"/>
      <c r="BA958" s="115"/>
      <c r="BB958" s="115"/>
      <c r="BC958" s="115"/>
      <c r="BD958" s="115"/>
      <c r="BE958" s="115"/>
      <c r="BF958" s="115"/>
      <c r="BG958" s="115"/>
      <c r="BH958" s="115"/>
      <c r="BI958" s="115"/>
      <c r="BJ958" s="115"/>
      <c r="BK958" s="115"/>
      <c r="BL958" s="115"/>
      <c r="BM958" s="115"/>
      <c r="BN958" s="115"/>
      <c r="BO958" s="115"/>
      <c r="BP958" s="115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</row>
    <row r="959" spans="4:138">
      <c r="D959"/>
      <c r="E959" s="46"/>
      <c r="F959" s="61"/>
      <c r="G959"/>
      <c r="H959"/>
      <c r="I959"/>
      <c r="J959"/>
      <c r="K959" s="47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  <c r="AM959" s="115"/>
      <c r="AN959" s="115"/>
      <c r="AO959" s="115"/>
      <c r="AP959" s="115"/>
      <c r="AQ959" s="115"/>
      <c r="AR959" s="115"/>
      <c r="AS959" s="115"/>
      <c r="AT959" s="115"/>
      <c r="AU959" s="115"/>
      <c r="AV959" s="115"/>
      <c r="AW959" s="115"/>
      <c r="AX959" s="115"/>
      <c r="AY959" s="115"/>
      <c r="AZ959" s="115"/>
      <c r="BA959" s="115"/>
      <c r="BB959" s="115"/>
      <c r="BC959" s="115"/>
      <c r="BD959" s="115"/>
      <c r="BE959" s="115"/>
      <c r="BF959" s="115"/>
      <c r="BG959" s="115"/>
      <c r="BH959" s="115"/>
      <c r="BI959" s="115"/>
      <c r="BJ959" s="115"/>
      <c r="BK959" s="115"/>
      <c r="BL959" s="115"/>
      <c r="BM959" s="115"/>
      <c r="BN959" s="115"/>
      <c r="BO959" s="115"/>
      <c r="BP959" s="115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</row>
    <row r="960" spans="4:138">
      <c r="D960"/>
      <c r="E960" s="46"/>
      <c r="F960" s="61"/>
      <c r="G960"/>
      <c r="H960"/>
      <c r="I960"/>
      <c r="J960"/>
      <c r="K960" s="47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  <c r="AM960" s="115"/>
      <c r="AN960" s="115"/>
      <c r="AO960" s="115"/>
      <c r="AP960" s="115"/>
      <c r="AQ960" s="115"/>
      <c r="AR960" s="115"/>
      <c r="AS960" s="115"/>
      <c r="AT960" s="115"/>
      <c r="AU960" s="115"/>
      <c r="AV960" s="115"/>
      <c r="AW960" s="115"/>
      <c r="AX960" s="115"/>
      <c r="AY960" s="115"/>
      <c r="AZ960" s="115"/>
      <c r="BA960" s="115"/>
      <c r="BB960" s="115"/>
      <c r="BC960" s="115"/>
      <c r="BD960" s="115"/>
      <c r="BE960" s="115"/>
      <c r="BF960" s="115"/>
      <c r="BG960" s="115"/>
      <c r="BH960" s="115"/>
      <c r="BI960" s="115"/>
      <c r="BJ960" s="115"/>
      <c r="BK960" s="115"/>
      <c r="BL960" s="115"/>
      <c r="BM960" s="115"/>
      <c r="BN960" s="115"/>
      <c r="BO960" s="115"/>
      <c r="BP960" s="115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</row>
    <row r="961" spans="4:138">
      <c r="D961"/>
      <c r="E961" s="46"/>
      <c r="F961" s="61"/>
      <c r="G961"/>
      <c r="H961"/>
      <c r="I961"/>
      <c r="J961"/>
      <c r="K961" s="47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  <c r="BO961" s="115"/>
      <c r="BP961" s="115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</row>
    <row r="962" spans="4:138">
      <c r="D962"/>
      <c r="E962" s="46"/>
      <c r="F962" s="61"/>
      <c r="G962"/>
      <c r="H962"/>
      <c r="I962"/>
      <c r="J962"/>
      <c r="K962" s="47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  <c r="AM962" s="115"/>
      <c r="AN962" s="115"/>
      <c r="AO962" s="115"/>
      <c r="AP962" s="115"/>
      <c r="AQ962" s="115"/>
      <c r="AR962" s="115"/>
      <c r="AS962" s="115"/>
      <c r="AT962" s="115"/>
      <c r="AU962" s="115"/>
      <c r="AV962" s="115"/>
      <c r="AW962" s="115"/>
      <c r="AX962" s="115"/>
      <c r="AY962" s="115"/>
      <c r="AZ962" s="115"/>
      <c r="BA962" s="115"/>
      <c r="BB962" s="115"/>
      <c r="BC962" s="115"/>
      <c r="BD962" s="115"/>
      <c r="BE962" s="115"/>
      <c r="BF962" s="115"/>
      <c r="BG962" s="115"/>
      <c r="BH962" s="115"/>
      <c r="BI962" s="115"/>
      <c r="BJ962" s="115"/>
      <c r="BK962" s="115"/>
      <c r="BL962" s="115"/>
      <c r="BM962" s="115"/>
      <c r="BN962" s="115"/>
      <c r="BO962" s="115"/>
      <c r="BP962" s="115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</row>
    <row r="963" spans="4:138">
      <c r="D963"/>
      <c r="E963" s="46"/>
      <c r="F963" s="61"/>
      <c r="G963"/>
      <c r="H963"/>
      <c r="I963"/>
      <c r="J963"/>
      <c r="K963" s="47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  <c r="AM963" s="115"/>
      <c r="AN963" s="115"/>
      <c r="AO963" s="115"/>
      <c r="AP963" s="115"/>
      <c r="AQ963" s="115"/>
      <c r="AR963" s="115"/>
      <c r="AS963" s="115"/>
      <c r="AT963" s="115"/>
      <c r="AU963" s="115"/>
      <c r="AV963" s="115"/>
      <c r="AW963" s="115"/>
      <c r="AX963" s="115"/>
      <c r="AY963" s="115"/>
      <c r="AZ963" s="115"/>
      <c r="BA963" s="115"/>
      <c r="BB963" s="115"/>
      <c r="BC963" s="115"/>
      <c r="BD963" s="115"/>
      <c r="BE963" s="115"/>
      <c r="BF963" s="115"/>
      <c r="BG963" s="115"/>
      <c r="BH963" s="115"/>
      <c r="BI963" s="115"/>
      <c r="BJ963" s="115"/>
      <c r="BK963" s="115"/>
      <c r="BL963" s="115"/>
      <c r="BM963" s="115"/>
      <c r="BN963" s="115"/>
      <c r="BO963" s="115"/>
      <c r="BP963" s="115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</row>
    <row r="964" spans="4:138">
      <c r="D964"/>
      <c r="E964" s="46"/>
      <c r="F964" s="61"/>
      <c r="G964"/>
      <c r="H964"/>
      <c r="I964"/>
      <c r="J964"/>
      <c r="K964" s="47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  <c r="AM964" s="115"/>
      <c r="AN964" s="115"/>
      <c r="AO964" s="115"/>
      <c r="AP964" s="115"/>
      <c r="AQ964" s="115"/>
      <c r="AR964" s="115"/>
      <c r="AS964" s="115"/>
      <c r="AT964" s="115"/>
      <c r="AU964" s="115"/>
      <c r="AV964" s="115"/>
      <c r="AW964" s="115"/>
      <c r="AX964" s="115"/>
      <c r="AY964" s="115"/>
      <c r="AZ964" s="115"/>
      <c r="BA964" s="115"/>
      <c r="BB964" s="115"/>
      <c r="BC964" s="115"/>
      <c r="BD964" s="115"/>
      <c r="BE964" s="115"/>
      <c r="BF964" s="115"/>
      <c r="BG964" s="115"/>
      <c r="BH964" s="115"/>
      <c r="BI964" s="115"/>
      <c r="BJ964" s="115"/>
      <c r="BK964" s="115"/>
      <c r="BL964" s="115"/>
      <c r="BM964" s="115"/>
      <c r="BN964" s="115"/>
      <c r="BO964" s="115"/>
      <c r="BP964" s="115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</row>
    <row r="965" spans="4:138">
      <c r="D965"/>
      <c r="E965" s="46"/>
      <c r="F965" s="61"/>
      <c r="G965"/>
      <c r="H965"/>
      <c r="I965"/>
      <c r="J965"/>
      <c r="K965" s="47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  <c r="AM965" s="115"/>
      <c r="AN965" s="115"/>
      <c r="AO965" s="115"/>
      <c r="AP965" s="115"/>
      <c r="AQ965" s="115"/>
      <c r="AR965" s="115"/>
      <c r="AS965" s="115"/>
      <c r="AT965" s="115"/>
      <c r="AU965" s="115"/>
      <c r="AV965" s="115"/>
      <c r="AW965" s="115"/>
      <c r="AX965" s="115"/>
      <c r="AY965" s="115"/>
      <c r="AZ965" s="115"/>
      <c r="BA965" s="115"/>
      <c r="BB965" s="115"/>
      <c r="BC965" s="115"/>
      <c r="BD965" s="115"/>
      <c r="BE965" s="115"/>
      <c r="BF965" s="115"/>
      <c r="BG965" s="115"/>
      <c r="BH965" s="115"/>
      <c r="BI965" s="115"/>
      <c r="BJ965" s="115"/>
      <c r="BK965" s="115"/>
      <c r="BL965" s="115"/>
      <c r="BM965" s="115"/>
      <c r="BN965" s="115"/>
      <c r="BO965" s="115"/>
      <c r="BP965" s="11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</row>
    <row r="966" spans="4:138">
      <c r="D966"/>
      <c r="E966" s="46"/>
      <c r="F966" s="61"/>
      <c r="G966"/>
      <c r="H966"/>
      <c r="I966"/>
      <c r="J966"/>
      <c r="K966" s="47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  <c r="AM966" s="115"/>
      <c r="AN966" s="115"/>
      <c r="AO966" s="115"/>
      <c r="AP966" s="115"/>
      <c r="AQ966" s="115"/>
      <c r="AR966" s="115"/>
      <c r="AS966" s="115"/>
      <c r="AT966" s="115"/>
      <c r="AU966" s="115"/>
      <c r="AV966" s="115"/>
      <c r="AW966" s="115"/>
      <c r="AX966" s="115"/>
      <c r="AY966" s="115"/>
      <c r="AZ966" s="115"/>
      <c r="BA966" s="115"/>
      <c r="BB966" s="115"/>
      <c r="BC966" s="115"/>
      <c r="BD966" s="115"/>
      <c r="BE966" s="115"/>
      <c r="BF966" s="115"/>
      <c r="BG966" s="115"/>
      <c r="BH966" s="115"/>
      <c r="BI966" s="115"/>
      <c r="BJ966" s="115"/>
      <c r="BK966" s="115"/>
      <c r="BL966" s="115"/>
      <c r="BM966" s="115"/>
      <c r="BN966" s="115"/>
      <c r="BO966" s="115"/>
      <c r="BP966" s="115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</row>
    <row r="967" spans="4:138">
      <c r="D967"/>
      <c r="E967" s="46"/>
      <c r="F967" s="61"/>
      <c r="G967"/>
      <c r="H967"/>
      <c r="I967"/>
      <c r="J967"/>
      <c r="K967" s="47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  <c r="AM967" s="115"/>
      <c r="AN967" s="115"/>
      <c r="AO967" s="115"/>
      <c r="AP967" s="115"/>
      <c r="AQ967" s="115"/>
      <c r="AR967" s="115"/>
      <c r="AS967" s="115"/>
      <c r="AT967" s="115"/>
      <c r="AU967" s="115"/>
      <c r="AV967" s="115"/>
      <c r="AW967" s="115"/>
      <c r="AX967" s="115"/>
      <c r="AY967" s="115"/>
      <c r="AZ967" s="115"/>
      <c r="BA967" s="115"/>
      <c r="BB967" s="115"/>
      <c r="BC967" s="115"/>
      <c r="BD967" s="115"/>
      <c r="BE967" s="115"/>
      <c r="BF967" s="115"/>
      <c r="BG967" s="115"/>
      <c r="BH967" s="115"/>
      <c r="BI967" s="115"/>
      <c r="BJ967" s="115"/>
      <c r="BK967" s="115"/>
      <c r="BL967" s="115"/>
      <c r="BM967" s="115"/>
      <c r="BN967" s="115"/>
      <c r="BO967" s="115"/>
      <c r="BP967" s="115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</row>
    <row r="968" spans="4:138">
      <c r="D968"/>
      <c r="E968" s="46"/>
      <c r="F968" s="61"/>
      <c r="G968"/>
      <c r="H968"/>
      <c r="I968"/>
      <c r="J968"/>
      <c r="K968" s="47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  <c r="AM968" s="115"/>
      <c r="AN968" s="115"/>
      <c r="AO968" s="115"/>
      <c r="AP968" s="115"/>
      <c r="AQ968" s="115"/>
      <c r="AR968" s="115"/>
      <c r="AS968" s="115"/>
      <c r="AT968" s="115"/>
      <c r="AU968" s="115"/>
      <c r="AV968" s="115"/>
      <c r="AW968" s="115"/>
      <c r="AX968" s="115"/>
      <c r="AY968" s="115"/>
      <c r="AZ968" s="115"/>
      <c r="BA968" s="115"/>
      <c r="BB968" s="115"/>
      <c r="BC968" s="115"/>
      <c r="BD968" s="115"/>
      <c r="BE968" s="115"/>
      <c r="BF968" s="115"/>
      <c r="BG968" s="115"/>
      <c r="BH968" s="115"/>
      <c r="BI968" s="115"/>
      <c r="BJ968" s="115"/>
      <c r="BK968" s="115"/>
      <c r="BL968" s="115"/>
      <c r="BM968" s="115"/>
      <c r="BN968" s="115"/>
      <c r="BO968" s="115"/>
      <c r="BP968" s="115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</row>
    <row r="969" spans="4:138">
      <c r="D969"/>
      <c r="E969" s="46"/>
      <c r="F969" s="61"/>
      <c r="G969"/>
      <c r="H969"/>
      <c r="I969"/>
      <c r="J969"/>
      <c r="K969" s="47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  <c r="AM969" s="115"/>
      <c r="AN969" s="115"/>
      <c r="AO969" s="115"/>
      <c r="AP969" s="115"/>
      <c r="AQ969" s="115"/>
      <c r="AR969" s="115"/>
      <c r="AS969" s="115"/>
      <c r="AT969" s="115"/>
      <c r="AU969" s="115"/>
      <c r="AV969" s="115"/>
      <c r="AW969" s="115"/>
      <c r="AX969" s="115"/>
      <c r="AY969" s="115"/>
      <c r="AZ969" s="115"/>
      <c r="BA969" s="115"/>
      <c r="BB969" s="115"/>
      <c r="BC969" s="115"/>
      <c r="BD969" s="115"/>
      <c r="BE969" s="115"/>
      <c r="BF969" s="115"/>
      <c r="BG969" s="115"/>
      <c r="BH969" s="115"/>
      <c r="BI969" s="115"/>
      <c r="BJ969" s="115"/>
      <c r="BK969" s="115"/>
      <c r="BL969" s="115"/>
      <c r="BM969" s="115"/>
      <c r="BN969" s="115"/>
      <c r="BO969" s="115"/>
      <c r="BP969" s="115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</row>
    <row r="970" spans="4:138">
      <c r="D970"/>
      <c r="E970" s="46"/>
      <c r="F970" s="61"/>
      <c r="G970"/>
      <c r="H970"/>
      <c r="I970"/>
      <c r="J970"/>
      <c r="K970" s="47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  <c r="AM970" s="115"/>
      <c r="AN970" s="115"/>
      <c r="AO970" s="115"/>
      <c r="AP970" s="115"/>
      <c r="AQ970" s="115"/>
      <c r="AR970" s="115"/>
      <c r="AS970" s="115"/>
      <c r="AT970" s="115"/>
      <c r="AU970" s="115"/>
      <c r="AV970" s="115"/>
      <c r="AW970" s="115"/>
      <c r="AX970" s="115"/>
      <c r="AY970" s="115"/>
      <c r="AZ970" s="115"/>
      <c r="BA970" s="115"/>
      <c r="BB970" s="115"/>
      <c r="BC970" s="115"/>
      <c r="BD970" s="115"/>
      <c r="BE970" s="115"/>
      <c r="BF970" s="115"/>
      <c r="BG970" s="115"/>
      <c r="BH970" s="115"/>
      <c r="BI970" s="115"/>
      <c r="BJ970" s="115"/>
      <c r="BK970" s="115"/>
      <c r="BL970" s="115"/>
      <c r="BM970" s="115"/>
      <c r="BN970" s="115"/>
      <c r="BO970" s="115"/>
      <c r="BP970" s="115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</row>
    <row r="971" spans="4:138">
      <c r="D971"/>
      <c r="E971" s="46"/>
      <c r="F971" s="61"/>
      <c r="G971"/>
      <c r="H971"/>
      <c r="I971"/>
      <c r="J971"/>
      <c r="K971" s="47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  <c r="AM971" s="115"/>
      <c r="AN971" s="115"/>
      <c r="AO971" s="115"/>
      <c r="AP971" s="115"/>
      <c r="AQ971" s="115"/>
      <c r="AR971" s="115"/>
      <c r="AS971" s="115"/>
      <c r="AT971" s="115"/>
      <c r="AU971" s="115"/>
      <c r="AV971" s="115"/>
      <c r="AW971" s="115"/>
      <c r="AX971" s="115"/>
      <c r="AY971" s="115"/>
      <c r="AZ971" s="115"/>
      <c r="BA971" s="115"/>
      <c r="BB971" s="115"/>
      <c r="BC971" s="115"/>
      <c r="BD971" s="115"/>
      <c r="BE971" s="115"/>
      <c r="BF971" s="115"/>
      <c r="BG971" s="115"/>
      <c r="BH971" s="115"/>
      <c r="BI971" s="115"/>
      <c r="BJ971" s="115"/>
      <c r="BK971" s="115"/>
      <c r="BL971" s="115"/>
      <c r="BM971" s="115"/>
      <c r="BN971" s="115"/>
      <c r="BO971" s="115"/>
      <c r="BP971" s="115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</row>
    <row r="972" spans="4:138">
      <c r="D972"/>
      <c r="E972" s="46"/>
      <c r="F972" s="61"/>
      <c r="G972"/>
      <c r="H972"/>
      <c r="I972"/>
      <c r="J972"/>
      <c r="K972" s="47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  <c r="AM972" s="115"/>
      <c r="AN972" s="115"/>
      <c r="AO972" s="115"/>
      <c r="AP972" s="115"/>
      <c r="AQ972" s="115"/>
      <c r="AR972" s="115"/>
      <c r="AS972" s="115"/>
      <c r="AT972" s="115"/>
      <c r="AU972" s="115"/>
      <c r="AV972" s="115"/>
      <c r="AW972" s="115"/>
      <c r="AX972" s="115"/>
      <c r="AY972" s="115"/>
      <c r="AZ972" s="115"/>
      <c r="BA972" s="115"/>
      <c r="BB972" s="115"/>
      <c r="BC972" s="115"/>
      <c r="BD972" s="115"/>
      <c r="BE972" s="115"/>
      <c r="BF972" s="115"/>
      <c r="BG972" s="115"/>
      <c r="BH972" s="115"/>
      <c r="BI972" s="115"/>
      <c r="BJ972" s="115"/>
      <c r="BK972" s="115"/>
      <c r="BL972" s="115"/>
      <c r="BM972" s="115"/>
      <c r="BN972" s="115"/>
      <c r="BO972" s="115"/>
      <c r="BP972" s="115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</row>
    <row r="973" spans="4:138">
      <c r="D973"/>
      <c r="E973" s="46"/>
      <c r="F973" s="61"/>
      <c r="G973"/>
      <c r="H973"/>
      <c r="I973"/>
      <c r="J973"/>
      <c r="K973" s="47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  <c r="AM973" s="115"/>
      <c r="AN973" s="115"/>
      <c r="AO973" s="115"/>
      <c r="AP973" s="115"/>
      <c r="AQ973" s="115"/>
      <c r="AR973" s="115"/>
      <c r="AS973" s="115"/>
      <c r="AT973" s="115"/>
      <c r="AU973" s="115"/>
      <c r="AV973" s="115"/>
      <c r="AW973" s="115"/>
      <c r="AX973" s="115"/>
      <c r="AY973" s="115"/>
      <c r="AZ973" s="115"/>
      <c r="BA973" s="115"/>
      <c r="BB973" s="115"/>
      <c r="BC973" s="115"/>
      <c r="BD973" s="115"/>
      <c r="BE973" s="115"/>
      <c r="BF973" s="115"/>
      <c r="BG973" s="115"/>
      <c r="BH973" s="115"/>
      <c r="BI973" s="115"/>
      <c r="BJ973" s="115"/>
      <c r="BK973" s="115"/>
      <c r="BL973" s="115"/>
      <c r="BM973" s="115"/>
      <c r="BN973" s="115"/>
      <c r="BO973" s="115"/>
      <c r="BP973" s="115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</row>
    <row r="974" spans="4:138">
      <c r="D974"/>
      <c r="E974" s="46"/>
      <c r="F974" s="61"/>
      <c r="G974"/>
      <c r="H974"/>
      <c r="I974"/>
      <c r="J974"/>
      <c r="K974" s="47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  <c r="AM974" s="115"/>
      <c r="AN974" s="115"/>
      <c r="AO974" s="115"/>
      <c r="AP974" s="115"/>
      <c r="AQ974" s="115"/>
      <c r="AR974" s="115"/>
      <c r="AS974" s="115"/>
      <c r="AT974" s="115"/>
      <c r="AU974" s="115"/>
      <c r="AV974" s="115"/>
      <c r="AW974" s="115"/>
      <c r="AX974" s="115"/>
      <c r="AY974" s="115"/>
      <c r="AZ974" s="115"/>
      <c r="BA974" s="115"/>
      <c r="BB974" s="115"/>
      <c r="BC974" s="115"/>
      <c r="BD974" s="115"/>
      <c r="BE974" s="115"/>
      <c r="BF974" s="115"/>
      <c r="BG974" s="115"/>
      <c r="BH974" s="115"/>
      <c r="BI974" s="115"/>
      <c r="BJ974" s="115"/>
      <c r="BK974" s="115"/>
      <c r="BL974" s="115"/>
      <c r="BM974" s="115"/>
      <c r="BN974" s="115"/>
      <c r="BO974" s="115"/>
      <c r="BP974" s="115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</row>
    <row r="975" spans="4:138">
      <c r="D975"/>
      <c r="E975" s="46"/>
      <c r="F975" s="61"/>
      <c r="G975"/>
      <c r="H975"/>
      <c r="I975"/>
      <c r="J975"/>
      <c r="K975" s="47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  <c r="AM975" s="115"/>
      <c r="AN975" s="115"/>
      <c r="AO975" s="115"/>
      <c r="AP975" s="115"/>
      <c r="AQ975" s="115"/>
      <c r="AR975" s="115"/>
      <c r="AS975" s="115"/>
      <c r="AT975" s="115"/>
      <c r="AU975" s="115"/>
      <c r="AV975" s="115"/>
      <c r="AW975" s="115"/>
      <c r="AX975" s="115"/>
      <c r="AY975" s="115"/>
      <c r="AZ975" s="115"/>
      <c r="BA975" s="115"/>
      <c r="BB975" s="115"/>
      <c r="BC975" s="115"/>
      <c r="BD975" s="115"/>
      <c r="BE975" s="115"/>
      <c r="BF975" s="115"/>
      <c r="BG975" s="115"/>
      <c r="BH975" s="115"/>
      <c r="BI975" s="115"/>
      <c r="BJ975" s="115"/>
      <c r="BK975" s="115"/>
      <c r="BL975" s="115"/>
      <c r="BM975" s="115"/>
      <c r="BN975" s="115"/>
      <c r="BO975" s="115"/>
      <c r="BP975" s="11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</row>
    <row r="976" spans="4:138">
      <c r="D976"/>
      <c r="E976" s="46"/>
      <c r="F976" s="61"/>
      <c r="G976"/>
      <c r="H976"/>
      <c r="I976"/>
      <c r="J976"/>
      <c r="K976" s="47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  <c r="BO976" s="115"/>
      <c r="BP976" s="115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</row>
    <row r="977" spans="4:138">
      <c r="D977"/>
      <c r="E977" s="46"/>
      <c r="F977" s="61"/>
      <c r="G977"/>
      <c r="H977"/>
      <c r="I977"/>
      <c r="J977"/>
      <c r="K977" s="47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  <c r="AM977" s="115"/>
      <c r="AN977" s="115"/>
      <c r="AO977" s="115"/>
      <c r="AP977" s="115"/>
      <c r="AQ977" s="115"/>
      <c r="AR977" s="115"/>
      <c r="AS977" s="115"/>
      <c r="AT977" s="115"/>
      <c r="AU977" s="115"/>
      <c r="AV977" s="115"/>
      <c r="AW977" s="115"/>
      <c r="AX977" s="115"/>
      <c r="AY977" s="115"/>
      <c r="AZ977" s="115"/>
      <c r="BA977" s="115"/>
      <c r="BB977" s="115"/>
      <c r="BC977" s="115"/>
      <c r="BD977" s="115"/>
      <c r="BE977" s="115"/>
      <c r="BF977" s="115"/>
      <c r="BG977" s="115"/>
      <c r="BH977" s="115"/>
      <c r="BI977" s="115"/>
      <c r="BJ977" s="115"/>
      <c r="BK977" s="115"/>
      <c r="BL977" s="115"/>
      <c r="BM977" s="115"/>
      <c r="BN977" s="115"/>
      <c r="BO977" s="115"/>
      <c r="BP977" s="115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</row>
    <row r="978" spans="4:138">
      <c r="D978"/>
      <c r="E978" s="46"/>
      <c r="F978" s="61"/>
      <c r="G978"/>
      <c r="H978"/>
      <c r="I978"/>
      <c r="J978"/>
      <c r="K978" s="47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  <c r="AM978" s="115"/>
      <c r="AN978" s="115"/>
      <c r="AO978" s="115"/>
      <c r="AP978" s="115"/>
      <c r="AQ978" s="115"/>
      <c r="AR978" s="115"/>
      <c r="AS978" s="115"/>
      <c r="AT978" s="115"/>
      <c r="AU978" s="115"/>
      <c r="AV978" s="115"/>
      <c r="AW978" s="115"/>
      <c r="AX978" s="115"/>
      <c r="AY978" s="115"/>
      <c r="AZ978" s="115"/>
      <c r="BA978" s="115"/>
      <c r="BB978" s="115"/>
      <c r="BC978" s="115"/>
      <c r="BD978" s="115"/>
      <c r="BE978" s="115"/>
      <c r="BF978" s="115"/>
      <c r="BG978" s="115"/>
      <c r="BH978" s="115"/>
      <c r="BI978" s="115"/>
      <c r="BJ978" s="115"/>
      <c r="BK978" s="115"/>
      <c r="BL978" s="115"/>
      <c r="BM978" s="115"/>
      <c r="BN978" s="115"/>
      <c r="BO978" s="115"/>
      <c r="BP978" s="115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</row>
    <row r="979" spans="4:138">
      <c r="D979"/>
      <c r="E979" s="46"/>
      <c r="F979" s="61"/>
      <c r="G979"/>
      <c r="H979"/>
      <c r="I979"/>
      <c r="J979"/>
      <c r="K979" s="47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  <c r="AM979" s="115"/>
      <c r="AN979" s="115"/>
      <c r="AO979" s="115"/>
      <c r="AP979" s="115"/>
      <c r="AQ979" s="115"/>
      <c r="AR979" s="115"/>
      <c r="AS979" s="115"/>
      <c r="AT979" s="115"/>
      <c r="AU979" s="115"/>
      <c r="AV979" s="115"/>
      <c r="AW979" s="115"/>
      <c r="AX979" s="115"/>
      <c r="AY979" s="115"/>
      <c r="AZ979" s="115"/>
      <c r="BA979" s="115"/>
      <c r="BB979" s="115"/>
      <c r="BC979" s="115"/>
      <c r="BD979" s="115"/>
      <c r="BE979" s="115"/>
      <c r="BF979" s="115"/>
      <c r="BG979" s="115"/>
      <c r="BH979" s="115"/>
      <c r="BI979" s="115"/>
      <c r="BJ979" s="115"/>
      <c r="BK979" s="115"/>
      <c r="BL979" s="115"/>
      <c r="BM979" s="115"/>
      <c r="BN979" s="115"/>
      <c r="BO979" s="115"/>
      <c r="BP979" s="115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</row>
    <row r="980" spans="4:138">
      <c r="D980"/>
      <c r="E980" s="46"/>
      <c r="F980" s="61"/>
      <c r="G980"/>
      <c r="H980"/>
      <c r="I980"/>
      <c r="J980"/>
      <c r="K980" s="47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  <c r="AM980" s="115"/>
      <c r="AN980" s="115"/>
      <c r="AO980" s="115"/>
      <c r="AP980" s="115"/>
      <c r="AQ980" s="115"/>
      <c r="AR980" s="115"/>
      <c r="AS980" s="115"/>
      <c r="AT980" s="115"/>
      <c r="AU980" s="115"/>
      <c r="AV980" s="115"/>
      <c r="AW980" s="115"/>
      <c r="AX980" s="115"/>
      <c r="AY980" s="115"/>
      <c r="AZ980" s="115"/>
      <c r="BA980" s="115"/>
      <c r="BB980" s="115"/>
      <c r="BC980" s="115"/>
      <c r="BD980" s="115"/>
      <c r="BE980" s="115"/>
      <c r="BF980" s="115"/>
      <c r="BG980" s="115"/>
      <c r="BH980" s="115"/>
      <c r="BI980" s="115"/>
      <c r="BJ980" s="115"/>
      <c r="BK980" s="115"/>
      <c r="BL980" s="115"/>
      <c r="BM980" s="115"/>
      <c r="BN980" s="115"/>
      <c r="BO980" s="115"/>
      <c r="BP980" s="115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</row>
    <row r="981" spans="4:138">
      <c r="D981"/>
      <c r="E981" s="46"/>
      <c r="F981" s="61"/>
      <c r="G981"/>
      <c r="H981"/>
      <c r="I981"/>
      <c r="J981"/>
      <c r="K981" s="47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  <c r="AM981" s="115"/>
      <c r="AN981" s="115"/>
      <c r="AO981" s="115"/>
      <c r="AP981" s="115"/>
      <c r="AQ981" s="115"/>
      <c r="AR981" s="115"/>
      <c r="AS981" s="115"/>
      <c r="AT981" s="115"/>
      <c r="AU981" s="115"/>
      <c r="AV981" s="115"/>
      <c r="AW981" s="115"/>
      <c r="AX981" s="115"/>
      <c r="AY981" s="115"/>
      <c r="AZ981" s="115"/>
      <c r="BA981" s="115"/>
      <c r="BB981" s="115"/>
      <c r="BC981" s="115"/>
      <c r="BD981" s="115"/>
      <c r="BE981" s="115"/>
      <c r="BF981" s="115"/>
      <c r="BG981" s="115"/>
      <c r="BH981" s="115"/>
      <c r="BI981" s="115"/>
      <c r="BJ981" s="115"/>
      <c r="BK981" s="115"/>
      <c r="BL981" s="115"/>
      <c r="BM981" s="115"/>
      <c r="BN981" s="115"/>
      <c r="BO981" s="115"/>
      <c r="BP981" s="115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</row>
    <row r="982" spans="4:138">
      <c r="D982"/>
      <c r="E982" s="46"/>
      <c r="F982" s="61"/>
      <c r="G982"/>
      <c r="H982"/>
      <c r="I982"/>
      <c r="J982"/>
      <c r="K982" s="47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  <c r="BO982" s="115"/>
      <c r="BP982" s="115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</row>
    <row r="983" spans="4:138">
      <c r="D983"/>
      <c r="E983" s="46"/>
      <c r="F983" s="61"/>
      <c r="G983"/>
      <c r="H983"/>
      <c r="I983"/>
      <c r="J983"/>
      <c r="K983" s="47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  <c r="BO983" s="115"/>
      <c r="BP983" s="115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</row>
    <row r="984" spans="4:138">
      <c r="D984"/>
      <c r="E984" s="46"/>
      <c r="F984" s="61"/>
      <c r="G984"/>
      <c r="H984"/>
      <c r="I984"/>
      <c r="J984"/>
      <c r="K984" s="47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  <c r="AM984" s="115"/>
      <c r="AN984" s="115"/>
      <c r="AO984" s="115"/>
      <c r="AP984" s="115"/>
      <c r="AQ984" s="115"/>
      <c r="AR984" s="115"/>
      <c r="AS984" s="115"/>
      <c r="AT984" s="115"/>
      <c r="AU984" s="115"/>
      <c r="AV984" s="115"/>
      <c r="AW984" s="115"/>
      <c r="AX984" s="115"/>
      <c r="AY984" s="115"/>
      <c r="AZ984" s="115"/>
      <c r="BA984" s="115"/>
      <c r="BB984" s="115"/>
      <c r="BC984" s="115"/>
      <c r="BD984" s="115"/>
      <c r="BE984" s="115"/>
      <c r="BF984" s="115"/>
      <c r="BG984" s="115"/>
      <c r="BH984" s="115"/>
      <c r="BI984" s="115"/>
      <c r="BJ984" s="115"/>
      <c r="BK984" s="115"/>
      <c r="BL984" s="115"/>
      <c r="BM984" s="115"/>
      <c r="BN984" s="115"/>
      <c r="BO984" s="115"/>
      <c r="BP984" s="115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</row>
    <row r="985" spans="4:138">
      <c r="D985"/>
      <c r="E985" s="46"/>
      <c r="F985" s="61"/>
      <c r="G985"/>
      <c r="H985"/>
      <c r="I985"/>
      <c r="J985"/>
      <c r="K985" s="47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  <c r="AM985" s="115"/>
      <c r="AN985" s="115"/>
      <c r="AO985" s="115"/>
      <c r="AP985" s="115"/>
      <c r="AQ985" s="115"/>
      <c r="AR985" s="115"/>
      <c r="AS985" s="115"/>
      <c r="AT985" s="115"/>
      <c r="AU985" s="115"/>
      <c r="AV985" s="115"/>
      <c r="AW985" s="115"/>
      <c r="AX985" s="115"/>
      <c r="AY985" s="115"/>
      <c r="AZ985" s="115"/>
      <c r="BA985" s="115"/>
      <c r="BB985" s="115"/>
      <c r="BC985" s="115"/>
      <c r="BD985" s="115"/>
      <c r="BE985" s="115"/>
      <c r="BF985" s="115"/>
      <c r="BG985" s="115"/>
      <c r="BH985" s="115"/>
      <c r="BI985" s="115"/>
      <c r="BJ985" s="115"/>
      <c r="BK985" s="115"/>
      <c r="BL985" s="115"/>
      <c r="BM985" s="115"/>
      <c r="BN985" s="115"/>
      <c r="BO985" s="115"/>
      <c r="BP985" s="11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</row>
    <row r="986" spans="4:138">
      <c r="D986"/>
      <c r="E986" s="46"/>
      <c r="F986" s="61"/>
      <c r="G986"/>
      <c r="H986"/>
      <c r="I986"/>
      <c r="J986"/>
      <c r="K986" s="47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  <c r="AM986" s="115"/>
      <c r="AN986" s="115"/>
      <c r="AO986" s="115"/>
      <c r="AP986" s="115"/>
      <c r="AQ986" s="115"/>
      <c r="AR986" s="115"/>
      <c r="AS986" s="115"/>
      <c r="AT986" s="115"/>
      <c r="AU986" s="115"/>
      <c r="AV986" s="115"/>
      <c r="AW986" s="115"/>
      <c r="AX986" s="115"/>
      <c r="AY986" s="115"/>
      <c r="AZ986" s="115"/>
      <c r="BA986" s="115"/>
      <c r="BB986" s="115"/>
      <c r="BC986" s="115"/>
      <c r="BD986" s="115"/>
      <c r="BE986" s="115"/>
      <c r="BF986" s="115"/>
      <c r="BG986" s="115"/>
      <c r="BH986" s="115"/>
      <c r="BI986" s="115"/>
      <c r="BJ986" s="115"/>
      <c r="BK986" s="115"/>
      <c r="BL986" s="115"/>
      <c r="BM986" s="115"/>
      <c r="BN986" s="115"/>
      <c r="BO986" s="115"/>
      <c r="BP986" s="115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</row>
    <row r="987" spans="4:138">
      <c r="D987"/>
      <c r="E987" s="46"/>
      <c r="F987" s="61"/>
      <c r="G987"/>
      <c r="H987"/>
      <c r="I987"/>
      <c r="J987"/>
      <c r="K987" s="47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  <c r="AM987" s="115"/>
      <c r="AN987" s="115"/>
      <c r="AO987" s="115"/>
      <c r="AP987" s="115"/>
      <c r="AQ987" s="115"/>
      <c r="AR987" s="115"/>
      <c r="AS987" s="115"/>
      <c r="AT987" s="115"/>
      <c r="AU987" s="115"/>
      <c r="AV987" s="115"/>
      <c r="AW987" s="115"/>
      <c r="AX987" s="115"/>
      <c r="AY987" s="115"/>
      <c r="AZ987" s="115"/>
      <c r="BA987" s="115"/>
      <c r="BB987" s="115"/>
      <c r="BC987" s="115"/>
      <c r="BD987" s="115"/>
      <c r="BE987" s="115"/>
      <c r="BF987" s="115"/>
      <c r="BG987" s="115"/>
      <c r="BH987" s="115"/>
      <c r="BI987" s="115"/>
      <c r="BJ987" s="115"/>
      <c r="BK987" s="115"/>
      <c r="BL987" s="115"/>
      <c r="BM987" s="115"/>
      <c r="BN987" s="115"/>
      <c r="BO987" s="115"/>
      <c r="BP987" s="115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</row>
    <row r="988" spans="4:138">
      <c r="D988"/>
      <c r="E988" s="46"/>
      <c r="F988" s="61"/>
      <c r="G988"/>
      <c r="H988"/>
      <c r="I988"/>
      <c r="J988"/>
      <c r="K988" s="47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  <c r="AM988" s="115"/>
      <c r="AN988" s="115"/>
      <c r="AO988" s="115"/>
      <c r="AP988" s="115"/>
      <c r="AQ988" s="115"/>
      <c r="AR988" s="115"/>
      <c r="AS988" s="115"/>
      <c r="AT988" s="115"/>
      <c r="AU988" s="115"/>
      <c r="AV988" s="115"/>
      <c r="AW988" s="115"/>
      <c r="AX988" s="115"/>
      <c r="AY988" s="115"/>
      <c r="AZ988" s="115"/>
      <c r="BA988" s="115"/>
      <c r="BB988" s="115"/>
      <c r="BC988" s="115"/>
      <c r="BD988" s="115"/>
      <c r="BE988" s="115"/>
      <c r="BF988" s="115"/>
      <c r="BG988" s="115"/>
      <c r="BH988" s="115"/>
      <c r="BI988" s="115"/>
      <c r="BJ988" s="115"/>
      <c r="BK988" s="115"/>
      <c r="BL988" s="115"/>
      <c r="BM988" s="115"/>
      <c r="BN988" s="115"/>
      <c r="BO988" s="115"/>
      <c r="BP988" s="115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</row>
    <row r="989" spans="4:138">
      <c r="D989"/>
      <c r="E989" s="46"/>
      <c r="F989" s="61"/>
      <c r="G989"/>
      <c r="H989"/>
      <c r="I989"/>
      <c r="J989"/>
      <c r="K989" s="47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  <c r="AM989" s="115"/>
      <c r="AN989" s="115"/>
      <c r="AO989" s="115"/>
      <c r="AP989" s="115"/>
      <c r="AQ989" s="115"/>
      <c r="AR989" s="115"/>
      <c r="AS989" s="115"/>
      <c r="AT989" s="115"/>
      <c r="AU989" s="115"/>
      <c r="AV989" s="115"/>
      <c r="AW989" s="115"/>
      <c r="AX989" s="115"/>
      <c r="AY989" s="115"/>
      <c r="AZ989" s="115"/>
      <c r="BA989" s="115"/>
      <c r="BB989" s="115"/>
      <c r="BC989" s="115"/>
      <c r="BD989" s="115"/>
      <c r="BE989" s="115"/>
      <c r="BF989" s="115"/>
      <c r="BG989" s="115"/>
      <c r="BH989" s="115"/>
      <c r="BI989" s="115"/>
      <c r="BJ989" s="115"/>
      <c r="BK989" s="115"/>
      <c r="BL989" s="115"/>
      <c r="BM989" s="115"/>
      <c r="BN989" s="115"/>
      <c r="BO989" s="115"/>
      <c r="BP989" s="115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</row>
    <row r="990" spans="4:138">
      <c r="D990"/>
      <c r="E990" s="46"/>
      <c r="F990" s="61"/>
      <c r="G990"/>
      <c r="H990"/>
      <c r="I990"/>
      <c r="J990"/>
      <c r="K990" s="47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  <c r="AM990" s="115"/>
      <c r="AN990" s="115"/>
      <c r="AO990" s="115"/>
      <c r="AP990" s="115"/>
      <c r="AQ990" s="115"/>
      <c r="AR990" s="115"/>
      <c r="AS990" s="115"/>
      <c r="AT990" s="115"/>
      <c r="AU990" s="115"/>
      <c r="AV990" s="115"/>
      <c r="AW990" s="115"/>
      <c r="AX990" s="115"/>
      <c r="AY990" s="115"/>
      <c r="AZ990" s="115"/>
      <c r="BA990" s="115"/>
      <c r="BB990" s="115"/>
      <c r="BC990" s="115"/>
      <c r="BD990" s="115"/>
      <c r="BE990" s="115"/>
      <c r="BF990" s="115"/>
      <c r="BG990" s="115"/>
      <c r="BH990" s="115"/>
      <c r="BI990" s="115"/>
      <c r="BJ990" s="115"/>
      <c r="BK990" s="115"/>
      <c r="BL990" s="115"/>
      <c r="BM990" s="115"/>
      <c r="BN990" s="115"/>
      <c r="BO990" s="115"/>
      <c r="BP990" s="115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</row>
    <row r="991" spans="4:138">
      <c r="D991"/>
      <c r="E991" s="46"/>
      <c r="F991" s="61"/>
      <c r="G991"/>
      <c r="H991"/>
      <c r="I991"/>
      <c r="J991"/>
      <c r="K991" s="47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  <c r="AM991" s="115"/>
      <c r="AN991" s="115"/>
      <c r="AO991" s="115"/>
      <c r="AP991" s="115"/>
      <c r="AQ991" s="115"/>
      <c r="AR991" s="115"/>
      <c r="AS991" s="115"/>
      <c r="AT991" s="115"/>
      <c r="AU991" s="115"/>
      <c r="AV991" s="115"/>
      <c r="AW991" s="115"/>
      <c r="AX991" s="115"/>
      <c r="AY991" s="115"/>
      <c r="AZ991" s="115"/>
      <c r="BA991" s="115"/>
      <c r="BB991" s="115"/>
      <c r="BC991" s="115"/>
      <c r="BD991" s="115"/>
      <c r="BE991" s="115"/>
      <c r="BF991" s="115"/>
      <c r="BG991" s="115"/>
      <c r="BH991" s="115"/>
      <c r="BI991" s="115"/>
      <c r="BJ991" s="115"/>
      <c r="BK991" s="115"/>
      <c r="BL991" s="115"/>
      <c r="BM991" s="115"/>
      <c r="BN991" s="115"/>
      <c r="BO991" s="115"/>
      <c r="BP991" s="115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</row>
    <row r="992" spans="4:138">
      <c r="D992"/>
      <c r="E992" s="46"/>
      <c r="F992" s="61"/>
      <c r="G992"/>
      <c r="H992"/>
      <c r="I992"/>
      <c r="J992"/>
      <c r="K992" s="47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  <c r="AM992" s="115"/>
      <c r="AN992" s="115"/>
      <c r="AO992" s="115"/>
      <c r="AP992" s="115"/>
      <c r="AQ992" s="115"/>
      <c r="AR992" s="115"/>
      <c r="AS992" s="115"/>
      <c r="AT992" s="115"/>
      <c r="AU992" s="115"/>
      <c r="AV992" s="115"/>
      <c r="AW992" s="115"/>
      <c r="AX992" s="115"/>
      <c r="AY992" s="115"/>
      <c r="AZ992" s="115"/>
      <c r="BA992" s="115"/>
      <c r="BB992" s="115"/>
      <c r="BC992" s="115"/>
      <c r="BD992" s="115"/>
      <c r="BE992" s="115"/>
      <c r="BF992" s="115"/>
      <c r="BG992" s="115"/>
      <c r="BH992" s="115"/>
      <c r="BI992" s="115"/>
      <c r="BJ992" s="115"/>
      <c r="BK992" s="115"/>
      <c r="BL992" s="115"/>
      <c r="BM992" s="115"/>
      <c r="BN992" s="115"/>
      <c r="BO992" s="115"/>
      <c r="BP992" s="115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</row>
    <row r="993" spans="4:138">
      <c r="D993"/>
      <c r="E993" s="46"/>
      <c r="F993" s="61"/>
      <c r="G993"/>
      <c r="H993"/>
      <c r="I993"/>
      <c r="J993"/>
      <c r="K993" s="47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  <c r="AM993" s="115"/>
      <c r="AN993" s="115"/>
      <c r="AO993" s="115"/>
      <c r="AP993" s="115"/>
      <c r="AQ993" s="115"/>
      <c r="AR993" s="115"/>
      <c r="AS993" s="115"/>
      <c r="AT993" s="115"/>
      <c r="AU993" s="115"/>
      <c r="AV993" s="115"/>
      <c r="AW993" s="115"/>
      <c r="AX993" s="115"/>
      <c r="AY993" s="115"/>
      <c r="AZ993" s="115"/>
      <c r="BA993" s="115"/>
      <c r="BB993" s="115"/>
      <c r="BC993" s="115"/>
      <c r="BD993" s="115"/>
      <c r="BE993" s="115"/>
      <c r="BF993" s="115"/>
      <c r="BG993" s="115"/>
      <c r="BH993" s="115"/>
      <c r="BI993" s="115"/>
      <c r="BJ993" s="115"/>
      <c r="BK993" s="115"/>
      <c r="BL993" s="115"/>
      <c r="BM993" s="115"/>
      <c r="BN993" s="115"/>
      <c r="BO993" s="115"/>
      <c r="BP993" s="115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</row>
    <row r="994" spans="4:138">
      <c r="D994"/>
      <c r="E994" s="46"/>
      <c r="F994" s="61"/>
      <c r="G994"/>
      <c r="H994"/>
      <c r="I994"/>
      <c r="J994"/>
      <c r="K994" s="47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  <c r="BO994" s="115"/>
      <c r="BP994" s="115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</row>
    <row r="995" spans="4:138">
      <c r="D995"/>
      <c r="E995" s="46"/>
      <c r="F995" s="61"/>
      <c r="G995"/>
      <c r="H995"/>
      <c r="I995"/>
      <c r="J995"/>
      <c r="K995" s="47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  <c r="AM995" s="115"/>
      <c r="AN995" s="115"/>
      <c r="AO995" s="115"/>
      <c r="AP995" s="115"/>
      <c r="AQ995" s="115"/>
      <c r="AR995" s="115"/>
      <c r="AS995" s="115"/>
      <c r="AT995" s="115"/>
      <c r="AU995" s="115"/>
      <c r="AV995" s="115"/>
      <c r="AW995" s="115"/>
      <c r="AX995" s="115"/>
      <c r="AY995" s="115"/>
      <c r="AZ995" s="115"/>
      <c r="BA995" s="115"/>
      <c r="BB995" s="115"/>
      <c r="BC995" s="115"/>
      <c r="BD995" s="115"/>
      <c r="BE995" s="115"/>
      <c r="BF995" s="115"/>
      <c r="BG995" s="115"/>
      <c r="BH995" s="115"/>
      <c r="BI995" s="115"/>
      <c r="BJ995" s="115"/>
      <c r="BK995" s="115"/>
      <c r="BL995" s="115"/>
      <c r="BM995" s="115"/>
      <c r="BN995" s="115"/>
      <c r="BO995" s="115"/>
      <c r="BP995" s="11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</row>
    <row r="996" spans="4:138">
      <c r="D996"/>
      <c r="E996" s="46"/>
      <c r="F996" s="61"/>
      <c r="G996"/>
      <c r="H996"/>
      <c r="I996"/>
      <c r="J996"/>
      <c r="K996" s="47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  <c r="BO996" s="115"/>
      <c r="BP996" s="115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</row>
    <row r="997" spans="4:138">
      <c r="D997"/>
      <c r="E997" s="46"/>
      <c r="F997" s="61"/>
      <c r="G997"/>
      <c r="H997"/>
      <c r="I997"/>
      <c r="J997"/>
      <c r="K997" s="47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  <c r="AM997" s="115"/>
      <c r="AN997" s="115"/>
      <c r="AO997" s="115"/>
      <c r="AP997" s="115"/>
      <c r="AQ997" s="115"/>
      <c r="AR997" s="115"/>
      <c r="AS997" s="115"/>
      <c r="AT997" s="115"/>
      <c r="AU997" s="115"/>
      <c r="AV997" s="115"/>
      <c r="AW997" s="115"/>
      <c r="AX997" s="115"/>
      <c r="AY997" s="115"/>
      <c r="AZ997" s="115"/>
      <c r="BA997" s="115"/>
      <c r="BB997" s="115"/>
      <c r="BC997" s="115"/>
      <c r="BD997" s="115"/>
      <c r="BE997" s="115"/>
      <c r="BF997" s="115"/>
      <c r="BG997" s="115"/>
      <c r="BH997" s="115"/>
      <c r="BI997" s="115"/>
      <c r="BJ997" s="115"/>
      <c r="BK997" s="115"/>
      <c r="BL997" s="115"/>
      <c r="BM997" s="115"/>
      <c r="BN997" s="115"/>
      <c r="BO997" s="115"/>
      <c r="BP997" s="115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</row>
    <row r="998" spans="4:138">
      <c r="D998"/>
      <c r="E998" s="46"/>
      <c r="F998" s="61"/>
      <c r="G998"/>
      <c r="H998"/>
      <c r="I998"/>
      <c r="J998"/>
      <c r="K998" s="47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  <c r="AM998" s="115"/>
      <c r="AN998" s="115"/>
      <c r="AO998" s="115"/>
      <c r="AP998" s="115"/>
      <c r="AQ998" s="115"/>
      <c r="AR998" s="115"/>
      <c r="AS998" s="115"/>
      <c r="AT998" s="115"/>
      <c r="AU998" s="115"/>
      <c r="AV998" s="115"/>
      <c r="AW998" s="115"/>
      <c r="AX998" s="115"/>
      <c r="AY998" s="115"/>
      <c r="AZ998" s="115"/>
      <c r="BA998" s="115"/>
      <c r="BB998" s="115"/>
      <c r="BC998" s="115"/>
      <c r="BD998" s="115"/>
      <c r="BE998" s="115"/>
      <c r="BF998" s="115"/>
      <c r="BG998" s="115"/>
      <c r="BH998" s="115"/>
      <c r="BI998" s="115"/>
      <c r="BJ998" s="115"/>
      <c r="BK998" s="115"/>
      <c r="BL998" s="115"/>
      <c r="BM998" s="115"/>
      <c r="BN998" s="115"/>
      <c r="BO998" s="115"/>
      <c r="BP998" s="115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</row>
    <row r="999" spans="4:138">
      <c r="D999"/>
      <c r="E999" s="46"/>
      <c r="F999" s="61"/>
      <c r="G999"/>
      <c r="H999"/>
      <c r="I999"/>
      <c r="J999"/>
      <c r="K999" s="47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  <c r="BO999" s="115"/>
      <c r="BP999" s="115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</row>
    <row r="1000" spans="4:138">
      <c r="D1000"/>
      <c r="E1000" s="46"/>
      <c r="F1000" s="61"/>
      <c r="G1000"/>
      <c r="H1000"/>
      <c r="I1000"/>
      <c r="J1000"/>
      <c r="K1000" s="47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  <c r="AK1000" s="115"/>
      <c r="AL1000" s="115"/>
      <c r="AM1000" s="115"/>
      <c r="AN1000" s="115"/>
      <c r="AO1000" s="115"/>
      <c r="AP1000" s="115"/>
      <c r="AQ1000" s="115"/>
      <c r="AR1000" s="115"/>
      <c r="AS1000" s="115"/>
      <c r="AT1000" s="115"/>
      <c r="AU1000" s="115"/>
      <c r="AV1000" s="115"/>
      <c r="AW1000" s="115"/>
      <c r="AX1000" s="115"/>
      <c r="AY1000" s="115"/>
      <c r="AZ1000" s="115"/>
      <c r="BA1000" s="115"/>
      <c r="BB1000" s="115"/>
      <c r="BC1000" s="115"/>
      <c r="BD1000" s="115"/>
      <c r="BE1000" s="115"/>
      <c r="BF1000" s="115"/>
      <c r="BG1000" s="115"/>
      <c r="BH1000" s="115"/>
      <c r="BI1000" s="115"/>
      <c r="BJ1000" s="115"/>
      <c r="BK1000" s="115"/>
      <c r="BL1000" s="115"/>
      <c r="BM1000" s="115"/>
      <c r="BN1000" s="115"/>
      <c r="BO1000" s="115"/>
      <c r="BP1000" s="115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</row>
    <row r="1001" spans="4:138">
      <c r="D1001"/>
      <c r="E1001" s="46"/>
      <c r="F1001" s="61"/>
      <c r="G1001"/>
      <c r="H1001"/>
      <c r="I1001"/>
      <c r="J1001"/>
      <c r="K1001" s="47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  <c r="AC1001" s="115"/>
      <c r="AD1001" s="115"/>
      <c r="AE1001" s="115"/>
      <c r="AF1001" s="115"/>
      <c r="AG1001" s="115"/>
      <c r="AH1001" s="115"/>
      <c r="AI1001" s="115"/>
      <c r="AJ1001" s="115"/>
      <c r="AK1001" s="115"/>
      <c r="AL1001" s="115"/>
      <c r="AM1001" s="115"/>
      <c r="AN1001" s="115"/>
      <c r="AO1001" s="115"/>
      <c r="AP1001" s="115"/>
      <c r="AQ1001" s="115"/>
      <c r="AR1001" s="115"/>
      <c r="AS1001" s="115"/>
      <c r="AT1001" s="115"/>
      <c r="AU1001" s="115"/>
      <c r="AV1001" s="115"/>
      <c r="AW1001" s="115"/>
      <c r="AX1001" s="115"/>
      <c r="AY1001" s="115"/>
      <c r="AZ1001" s="115"/>
      <c r="BA1001" s="115"/>
      <c r="BB1001" s="115"/>
      <c r="BC1001" s="115"/>
      <c r="BD1001" s="115"/>
      <c r="BE1001" s="115"/>
      <c r="BF1001" s="115"/>
      <c r="BG1001" s="115"/>
      <c r="BH1001" s="115"/>
      <c r="BI1001" s="115"/>
      <c r="BJ1001" s="115"/>
      <c r="BK1001" s="115"/>
      <c r="BL1001" s="115"/>
      <c r="BM1001" s="115"/>
      <c r="BN1001" s="115"/>
      <c r="BO1001" s="115"/>
      <c r="BP1001" s="115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  <c r="EH1001"/>
    </row>
    <row r="1002" spans="4:138">
      <c r="D1002"/>
      <c r="E1002" s="46"/>
      <c r="F1002" s="61"/>
      <c r="G1002"/>
      <c r="H1002"/>
      <c r="I1002"/>
      <c r="J1002"/>
      <c r="K1002" s="47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  <c r="AC1002" s="115"/>
      <c r="AD1002" s="115"/>
      <c r="AE1002" s="115"/>
      <c r="AF1002" s="115"/>
      <c r="AG1002" s="115"/>
      <c r="AH1002" s="115"/>
      <c r="AI1002" s="115"/>
      <c r="AJ1002" s="115"/>
      <c r="AK1002" s="115"/>
      <c r="AL1002" s="115"/>
      <c r="AM1002" s="115"/>
      <c r="AN1002" s="115"/>
      <c r="AO1002" s="115"/>
      <c r="AP1002" s="115"/>
      <c r="AQ1002" s="115"/>
      <c r="AR1002" s="115"/>
      <c r="AS1002" s="115"/>
      <c r="AT1002" s="115"/>
      <c r="AU1002" s="115"/>
      <c r="AV1002" s="115"/>
      <c r="AW1002" s="115"/>
      <c r="AX1002" s="115"/>
      <c r="AY1002" s="115"/>
      <c r="AZ1002" s="115"/>
      <c r="BA1002" s="115"/>
      <c r="BB1002" s="115"/>
      <c r="BC1002" s="115"/>
      <c r="BD1002" s="115"/>
      <c r="BE1002" s="115"/>
      <c r="BF1002" s="115"/>
      <c r="BG1002" s="115"/>
      <c r="BH1002" s="115"/>
      <c r="BI1002" s="115"/>
      <c r="BJ1002" s="115"/>
      <c r="BK1002" s="115"/>
      <c r="BL1002" s="115"/>
      <c r="BM1002" s="115"/>
      <c r="BN1002" s="115"/>
      <c r="BO1002" s="115"/>
      <c r="BP1002" s="115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  <c r="EH1002"/>
    </row>
    <row r="1003" spans="4:138">
      <c r="D1003"/>
      <c r="E1003" s="46"/>
      <c r="F1003" s="61"/>
      <c r="G1003"/>
      <c r="H1003"/>
      <c r="I1003"/>
      <c r="J1003"/>
      <c r="K1003" s="47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  <c r="AC1003" s="115"/>
      <c r="AD1003" s="115"/>
      <c r="AE1003" s="115"/>
      <c r="AF1003" s="115"/>
      <c r="AG1003" s="115"/>
      <c r="AH1003" s="115"/>
      <c r="AI1003" s="115"/>
      <c r="AJ1003" s="115"/>
      <c r="AK1003" s="115"/>
      <c r="AL1003" s="115"/>
      <c r="AM1003" s="115"/>
      <c r="AN1003" s="115"/>
      <c r="AO1003" s="115"/>
      <c r="AP1003" s="115"/>
      <c r="AQ1003" s="115"/>
      <c r="AR1003" s="115"/>
      <c r="AS1003" s="115"/>
      <c r="AT1003" s="115"/>
      <c r="AU1003" s="115"/>
      <c r="AV1003" s="115"/>
      <c r="AW1003" s="115"/>
      <c r="AX1003" s="115"/>
      <c r="AY1003" s="115"/>
      <c r="AZ1003" s="115"/>
      <c r="BA1003" s="115"/>
      <c r="BB1003" s="115"/>
      <c r="BC1003" s="115"/>
      <c r="BD1003" s="115"/>
      <c r="BE1003" s="115"/>
      <c r="BF1003" s="115"/>
      <c r="BG1003" s="115"/>
      <c r="BH1003" s="115"/>
      <c r="BI1003" s="115"/>
      <c r="BJ1003" s="115"/>
      <c r="BK1003" s="115"/>
      <c r="BL1003" s="115"/>
      <c r="BM1003" s="115"/>
      <c r="BN1003" s="115"/>
      <c r="BO1003" s="115"/>
      <c r="BP1003" s="115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  <c r="EH1003"/>
    </row>
    <row r="1004" spans="4:138">
      <c r="D1004"/>
      <c r="E1004" s="46"/>
      <c r="F1004" s="61"/>
      <c r="G1004"/>
      <c r="H1004"/>
      <c r="I1004"/>
      <c r="J1004"/>
      <c r="K1004" s="47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  <c r="AM1004" s="115"/>
      <c r="AN1004" s="115"/>
      <c r="AO1004" s="115"/>
      <c r="AP1004" s="115"/>
      <c r="AQ1004" s="115"/>
      <c r="AR1004" s="115"/>
      <c r="AS1004" s="115"/>
      <c r="AT1004" s="115"/>
      <c r="AU1004" s="115"/>
      <c r="AV1004" s="115"/>
      <c r="AW1004" s="115"/>
      <c r="AX1004" s="115"/>
      <c r="AY1004" s="115"/>
      <c r="AZ1004" s="115"/>
      <c r="BA1004" s="115"/>
      <c r="BB1004" s="115"/>
      <c r="BC1004" s="115"/>
      <c r="BD1004" s="115"/>
      <c r="BE1004" s="115"/>
      <c r="BF1004" s="115"/>
      <c r="BG1004" s="115"/>
      <c r="BH1004" s="115"/>
      <c r="BI1004" s="115"/>
      <c r="BJ1004" s="115"/>
      <c r="BK1004" s="115"/>
      <c r="BL1004" s="115"/>
      <c r="BM1004" s="115"/>
      <c r="BN1004" s="115"/>
      <c r="BO1004" s="115"/>
      <c r="BP1004" s="115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  <c r="EH1004"/>
    </row>
    <row r="1005" spans="4:138">
      <c r="D1005"/>
      <c r="E1005" s="46"/>
      <c r="F1005" s="61"/>
      <c r="G1005"/>
      <c r="H1005"/>
      <c r="I1005"/>
      <c r="J1005"/>
      <c r="K1005" s="47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  <c r="AC1005" s="115"/>
      <c r="AD1005" s="115"/>
      <c r="AE1005" s="115"/>
      <c r="AF1005" s="115"/>
      <c r="AG1005" s="115"/>
      <c r="AH1005" s="115"/>
      <c r="AI1005" s="115"/>
      <c r="AJ1005" s="115"/>
      <c r="AK1005" s="115"/>
      <c r="AL1005" s="115"/>
      <c r="AM1005" s="115"/>
      <c r="AN1005" s="115"/>
      <c r="AO1005" s="115"/>
      <c r="AP1005" s="115"/>
      <c r="AQ1005" s="115"/>
      <c r="AR1005" s="115"/>
      <c r="AS1005" s="115"/>
      <c r="AT1005" s="115"/>
      <c r="AU1005" s="115"/>
      <c r="AV1005" s="115"/>
      <c r="AW1005" s="115"/>
      <c r="AX1005" s="115"/>
      <c r="AY1005" s="115"/>
      <c r="AZ1005" s="115"/>
      <c r="BA1005" s="115"/>
      <c r="BB1005" s="115"/>
      <c r="BC1005" s="115"/>
      <c r="BD1005" s="115"/>
      <c r="BE1005" s="115"/>
      <c r="BF1005" s="115"/>
      <c r="BG1005" s="115"/>
      <c r="BH1005" s="115"/>
      <c r="BI1005" s="115"/>
      <c r="BJ1005" s="115"/>
      <c r="BK1005" s="115"/>
      <c r="BL1005" s="115"/>
      <c r="BM1005" s="115"/>
      <c r="BN1005" s="115"/>
      <c r="BO1005" s="115"/>
      <c r="BP1005" s="11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  <c r="EH1005"/>
    </row>
    <row r="1006" spans="4:138">
      <c r="D1006"/>
      <c r="E1006" s="46"/>
      <c r="F1006" s="61"/>
      <c r="G1006"/>
      <c r="H1006"/>
      <c r="I1006"/>
      <c r="J1006"/>
      <c r="K1006" s="47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  <c r="AC1006" s="115"/>
      <c r="AD1006" s="115"/>
      <c r="AE1006" s="115"/>
      <c r="AF1006" s="115"/>
      <c r="AG1006" s="115"/>
      <c r="AH1006" s="115"/>
      <c r="AI1006" s="115"/>
      <c r="AJ1006" s="115"/>
      <c r="AK1006" s="115"/>
      <c r="AL1006" s="115"/>
      <c r="AM1006" s="115"/>
      <c r="AN1006" s="115"/>
      <c r="AO1006" s="115"/>
      <c r="AP1006" s="115"/>
      <c r="AQ1006" s="115"/>
      <c r="AR1006" s="115"/>
      <c r="AS1006" s="115"/>
      <c r="AT1006" s="115"/>
      <c r="AU1006" s="115"/>
      <c r="AV1006" s="115"/>
      <c r="AW1006" s="115"/>
      <c r="AX1006" s="115"/>
      <c r="AY1006" s="115"/>
      <c r="AZ1006" s="115"/>
      <c r="BA1006" s="115"/>
      <c r="BB1006" s="115"/>
      <c r="BC1006" s="115"/>
      <c r="BD1006" s="115"/>
      <c r="BE1006" s="115"/>
      <c r="BF1006" s="115"/>
      <c r="BG1006" s="115"/>
      <c r="BH1006" s="115"/>
      <c r="BI1006" s="115"/>
      <c r="BJ1006" s="115"/>
      <c r="BK1006" s="115"/>
      <c r="BL1006" s="115"/>
      <c r="BM1006" s="115"/>
      <c r="BN1006" s="115"/>
      <c r="BO1006" s="115"/>
      <c r="BP1006" s="115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  <c r="EH1006"/>
    </row>
    <row r="1007" spans="4:138">
      <c r="D1007"/>
      <c r="E1007" s="46"/>
      <c r="F1007" s="61"/>
      <c r="G1007"/>
      <c r="H1007"/>
      <c r="I1007"/>
      <c r="J1007"/>
      <c r="K1007" s="47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  <c r="AC1007" s="115"/>
      <c r="AD1007" s="115"/>
      <c r="AE1007" s="115"/>
      <c r="AF1007" s="115"/>
      <c r="AG1007" s="115"/>
      <c r="AH1007" s="115"/>
      <c r="AI1007" s="115"/>
      <c r="AJ1007" s="115"/>
      <c r="AK1007" s="115"/>
      <c r="AL1007" s="115"/>
      <c r="AM1007" s="115"/>
      <c r="AN1007" s="115"/>
      <c r="AO1007" s="115"/>
      <c r="AP1007" s="115"/>
      <c r="AQ1007" s="115"/>
      <c r="AR1007" s="115"/>
      <c r="AS1007" s="115"/>
      <c r="AT1007" s="115"/>
      <c r="AU1007" s="115"/>
      <c r="AV1007" s="115"/>
      <c r="AW1007" s="115"/>
      <c r="AX1007" s="115"/>
      <c r="AY1007" s="115"/>
      <c r="AZ1007" s="115"/>
      <c r="BA1007" s="115"/>
      <c r="BB1007" s="115"/>
      <c r="BC1007" s="115"/>
      <c r="BD1007" s="115"/>
      <c r="BE1007" s="115"/>
      <c r="BF1007" s="115"/>
      <c r="BG1007" s="115"/>
      <c r="BH1007" s="115"/>
      <c r="BI1007" s="115"/>
      <c r="BJ1007" s="115"/>
      <c r="BK1007" s="115"/>
      <c r="BL1007" s="115"/>
      <c r="BM1007" s="115"/>
      <c r="BN1007" s="115"/>
      <c r="BO1007" s="115"/>
      <c r="BP1007" s="115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  <c r="EH1007"/>
    </row>
    <row r="1008" spans="4:138">
      <c r="D1008"/>
      <c r="E1008" s="46"/>
      <c r="F1008" s="61"/>
      <c r="G1008"/>
      <c r="H1008"/>
      <c r="I1008"/>
      <c r="J1008"/>
      <c r="K1008" s="47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  <c r="AM1008" s="115"/>
      <c r="AN1008" s="115"/>
      <c r="AO1008" s="115"/>
      <c r="AP1008" s="115"/>
      <c r="AQ1008" s="115"/>
      <c r="AR1008" s="115"/>
      <c r="AS1008" s="115"/>
      <c r="AT1008" s="115"/>
      <c r="AU1008" s="115"/>
      <c r="AV1008" s="115"/>
      <c r="AW1008" s="115"/>
      <c r="AX1008" s="115"/>
      <c r="AY1008" s="115"/>
      <c r="AZ1008" s="115"/>
      <c r="BA1008" s="115"/>
      <c r="BB1008" s="115"/>
      <c r="BC1008" s="115"/>
      <c r="BD1008" s="115"/>
      <c r="BE1008" s="115"/>
      <c r="BF1008" s="115"/>
      <c r="BG1008" s="115"/>
      <c r="BH1008" s="115"/>
      <c r="BI1008" s="115"/>
      <c r="BJ1008" s="115"/>
      <c r="BK1008" s="115"/>
      <c r="BL1008" s="115"/>
      <c r="BM1008" s="115"/>
      <c r="BN1008" s="115"/>
      <c r="BO1008" s="115"/>
      <c r="BP1008" s="115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  <c r="EH1008"/>
    </row>
    <row r="1009" spans="4:138">
      <c r="D1009"/>
      <c r="E1009" s="46"/>
      <c r="F1009" s="61"/>
      <c r="G1009"/>
      <c r="H1009"/>
      <c r="I1009"/>
      <c r="J1009"/>
      <c r="K1009" s="47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  <c r="AC1009" s="115"/>
      <c r="AD1009" s="115"/>
      <c r="AE1009" s="115"/>
      <c r="AF1009" s="115"/>
      <c r="AG1009" s="115"/>
      <c r="AH1009" s="115"/>
      <c r="AI1009" s="115"/>
      <c r="AJ1009" s="115"/>
      <c r="AK1009" s="115"/>
      <c r="AL1009" s="115"/>
      <c r="AM1009" s="115"/>
      <c r="AN1009" s="115"/>
      <c r="AO1009" s="115"/>
      <c r="AP1009" s="115"/>
      <c r="AQ1009" s="115"/>
      <c r="AR1009" s="115"/>
      <c r="AS1009" s="115"/>
      <c r="AT1009" s="115"/>
      <c r="AU1009" s="115"/>
      <c r="AV1009" s="115"/>
      <c r="AW1009" s="115"/>
      <c r="AX1009" s="115"/>
      <c r="AY1009" s="115"/>
      <c r="AZ1009" s="115"/>
      <c r="BA1009" s="115"/>
      <c r="BB1009" s="115"/>
      <c r="BC1009" s="115"/>
      <c r="BD1009" s="115"/>
      <c r="BE1009" s="115"/>
      <c r="BF1009" s="115"/>
      <c r="BG1009" s="115"/>
      <c r="BH1009" s="115"/>
      <c r="BI1009" s="115"/>
      <c r="BJ1009" s="115"/>
      <c r="BK1009" s="115"/>
      <c r="BL1009" s="115"/>
      <c r="BM1009" s="115"/>
      <c r="BN1009" s="115"/>
      <c r="BO1009" s="115"/>
      <c r="BP1009" s="115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  <c r="EH1009"/>
    </row>
    <row r="1010" spans="4:138">
      <c r="D1010"/>
      <c r="E1010" s="46"/>
      <c r="F1010" s="61"/>
      <c r="G1010"/>
      <c r="H1010"/>
      <c r="I1010"/>
      <c r="J1010"/>
      <c r="K1010" s="47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  <c r="AA1010" s="115"/>
      <c r="AB1010" s="115"/>
      <c r="AC1010" s="115"/>
      <c r="AD1010" s="115"/>
      <c r="AE1010" s="115"/>
      <c r="AF1010" s="115"/>
      <c r="AG1010" s="115"/>
      <c r="AH1010" s="115"/>
      <c r="AI1010" s="115"/>
      <c r="AJ1010" s="115"/>
      <c r="AK1010" s="115"/>
      <c r="AL1010" s="115"/>
      <c r="AM1010" s="115"/>
      <c r="AN1010" s="115"/>
      <c r="AO1010" s="115"/>
      <c r="AP1010" s="115"/>
      <c r="AQ1010" s="115"/>
      <c r="AR1010" s="115"/>
      <c r="AS1010" s="115"/>
      <c r="AT1010" s="115"/>
      <c r="AU1010" s="115"/>
      <c r="AV1010" s="115"/>
      <c r="AW1010" s="115"/>
      <c r="AX1010" s="115"/>
      <c r="AY1010" s="115"/>
      <c r="AZ1010" s="115"/>
      <c r="BA1010" s="115"/>
      <c r="BB1010" s="115"/>
      <c r="BC1010" s="115"/>
      <c r="BD1010" s="115"/>
      <c r="BE1010" s="115"/>
      <c r="BF1010" s="115"/>
      <c r="BG1010" s="115"/>
      <c r="BH1010" s="115"/>
      <c r="BI1010" s="115"/>
      <c r="BJ1010" s="115"/>
      <c r="BK1010" s="115"/>
      <c r="BL1010" s="115"/>
      <c r="BM1010" s="115"/>
      <c r="BN1010" s="115"/>
      <c r="BO1010" s="115"/>
      <c r="BP1010" s="115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  <c r="EH1010"/>
    </row>
    <row r="1011" spans="4:138">
      <c r="D1011"/>
      <c r="E1011" s="46"/>
      <c r="F1011" s="61"/>
      <c r="G1011"/>
      <c r="H1011"/>
      <c r="I1011"/>
      <c r="J1011"/>
      <c r="K1011" s="47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  <c r="AA1011" s="115"/>
      <c r="AB1011" s="115"/>
      <c r="AC1011" s="115"/>
      <c r="AD1011" s="115"/>
      <c r="AE1011" s="115"/>
      <c r="AF1011" s="115"/>
      <c r="AG1011" s="115"/>
      <c r="AH1011" s="115"/>
      <c r="AI1011" s="115"/>
      <c r="AJ1011" s="115"/>
      <c r="AK1011" s="115"/>
      <c r="AL1011" s="115"/>
      <c r="AM1011" s="115"/>
      <c r="AN1011" s="115"/>
      <c r="AO1011" s="115"/>
      <c r="AP1011" s="115"/>
      <c r="AQ1011" s="115"/>
      <c r="AR1011" s="115"/>
      <c r="AS1011" s="115"/>
      <c r="AT1011" s="115"/>
      <c r="AU1011" s="115"/>
      <c r="AV1011" s="115"/>
      <c r="AW1011" s="115"/>
      <c r="AX1011" s="115"/>
      <c r="AY1011" s="115"/>
      <c r="AZ1011" s="115"/>
      <c r="BA1011" s="115"/>
      <c r="BB1011" s="115"/>
      <c r="BC1011" s="115"/>
      <c r="BD1011" s="115"/>
      <c r="BE1011" s="115"/>
      <c r="BF1011" s="115"/>
      <c r="BG1011" s="115"/>
      <c r="BH1011" s="115"/>
      <c r="BI1011" s="115"/>
      <c r="BJ1011" s="115"/>
      <c r="BK1011" s="115"/>
      <c r="BL1011" s="115"/>
      <c r="BM1011" s="115"/>
      <c r="BN1011" s="115"/>
      <c r="BO1011" s="115"/>
      <c r="BP1011" s="115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  <c r="EH1011"/>
    </row>
    <row r="1012" spans="4:138">
      <c r="D1012"/>
      <c r="E1012" s="46"/>
      <c r="F1012" s="61"/>
      <c r="G1012"/>
      <c r="H1012"/>
      <c r="I1012"/>
      <c r="J1012"/>
      <c r="K1012" s="47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  <c r="AC1012" s="115"/>
      <c r="AD1012" s="115"/>
      <c r="AE1012" s="115"/>
      <c r="AF1012" s="115"/>
      <c r="AG1012" s="115"/>
      <c r="AH1012" s="115"/>
      <c r="AI1012" s="115"/>
      <c r="AJ1012" s="115"/>
      <c r="AK1012" s="115"/>
      <c r="AL1012" s="115"/>
      <c r="AM1012" s="115"/>
      <c r="AN1012" s="115"/>
      <c r="AO1012" s="115"/>
      <c r="AP1012" s="115"/>
      <c r="AQ1012" s="115"/>
      <c r="AR1012" s="115"/>
      <c r="AS1012" s="115"/>
      <c r="AT1012" s="115"/>
      <c r="AU1012" s="115"/>
      <c r="AV1012" s="115"/>
      <c r="AW1012" s="115"/>
      <c r="AX1012" s="115"/>
      <c r="AY1012" s="115"/>
      <c r="AZ1012" s="115"/>
      <c r="BA1012" s="115"/>
      <c r="BB1012" s="115"/>
      <c r="BC1012" s="115"/>
      <c r="BD1012" s="115"/>
      <c r="BE1012" s="115"/>
      <c r="BF1012" s="115"/>
      <c r="BG1012" s="115"/>
      <c r="BH1012" s="115"/>
      <c r="BI1012" s="115"/>
      <c r="BJ1012" s="115"/>
      <c r="BK1012" s="115"/>
      <c r="BL1012" s="115"/>
      <c r="BM1012" s="115"/>
      <c r="BN1012" s="115"/>
      <c r="BO1012" s="115"/>
      <c r="BP1012" s="115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  <c r="EH1012"/>
    </row>
    <row r="1013" spans="4:138">
      <c r="D1013"/>
      <c r="E1013" s="46"/>
      <c r="F1013" s="61"/>
      <c r="G1013"/>
      <c r="H1013"/>
      <c r="I1013"/>
      <c r="J1013"/>
      <c r="K1013" s="47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  <c r="AM1013" s="115"/>
      <c r="AN1013" s="115"/>
      <c r="AO1013" s="115"/>
      <c r="AP1013" s="115"/>
      <c r="AQ1013" s="115"/>
      <c r="AR1013" s="115"/>
      <c r="AS1013" s="115"/>
      <c r="AT1013" s="115"/>
      <c r="AU1013" s="115"/>
      <c r="AV1013" s="115"/>
      <c r="AW1013" s="115"/>
      <c r="AX1013" s="115"/>
      <c r="AY1013" s="115"/>
      <c r="AZ1013" s="115"/>
      <c r="BA1013" s="115"/>
      <c r="BB1013" s="115"/>
      <c r="BC1013" s="115"/>
      <c r="BD1013" s="115"/>
      <c r="BE1013" s="115"/>
      <c r="BF1013" s="115"/>
      <c r="BG1013" s="115"/>
      <c r="BH1013" s="115"/>
      <c r="BI1013" s="115"/>
      <c r="BJ1013" s="115"/>
      <c r="BK1013" s="115"/>
      <c r="BL1013" s="115"/>
      <c r="BM1013" s="115"/>
      <c r="BN1013" s="115"/>
      <c r="BO1013" s="115"/>
      <c r="BP1013" s="115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  <c r="EH1013"/>
    </row>
    <row r="1014" spans="4:138">
      <c r="D1014"/>
      <c r="E1014" s="46"/>
      <c r="F1014" s="61"/>
      <c r="G1014"/>
      <c r="H1014"/>
      <c r="I1014"/>
      <c r="J1014"/>
      <c r="K1014" s="47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  <c r="AC1014" s="115"/>
      <c r="AD1014" s="115"/>
      <c r="AE1014" s="115"/>
      <c r="AF1014" s="115"/>
      <c r="AG1014" s="115"/>
      <c r="AH1014" s="115"/>
      <c r="AI1014" s="115"/>
      <c r="AJ1014" s="115"/>
      <c r="AK1014" s="115"/>
      <c r="AL1014" s="115"/>
      <c r="AM1014" s="115"/>
      <c r="AN1014" s="115"/>
      <c r="AO1014" s="115"/>
      <c r="AP1014" s="115"/>
      <c r="AQ1014" s="115"/>
      <c r="AR1014" s="115"/>
      <c r="AS1014" s="115"/>
      <c r="AT1014" s="115"/>
      <c r="AU1014" s="115"/>
      <c r="AV1014" s="115"/>
      <c r="AW1014" s="115"/>
      <c r="AX1014" s="115"/>
      <c r="AY1014" s="115"/>
      <c r="AZ1014" s="115"/>
      <c r="BA1014" s="115"/>
      <c r="BB1014" s="115"/>
      <c r="BC1014" s="115"/>
      <c r="BD1014" s="115"/>
      <c r="BE1014" s="115"/>
      <c r="BF1014" s="115"/>
      <c r="BG1014" s="115"/>
      <c r="BH1014" s="115"/>
      <c r="BI1014" s="115"/>
      <c r="BJ1014" s="115"/>
      <c r="BK1014" s="115"/>
      <c r="BL1014" s="115"/>
      <c r="BM1014" s="115"/>
      <c r="BN1014" s="115"/>
      <c r="BO1014" s="115"/>
      <c r="BP1014" s="115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  <c r="EH1014"/>
    </row>
    <row r="1015" spans="4:138">
      <c r="D1015"/>
      <c r="E1015" s="46"/>
      <c r="F1015" s="61"/>
      <c r="G1015"/>
      <c r="H1015"/>
      <c r="I1015"/>
      <c r="J1015"/>
      <c r="K1015" s="47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  <c r="AC1015" s="115"/>
      <c r="AD1015" s="115"/>
      <c r="AE1015" s="115"/>
      <c r="AF1015" s="115"/>
      <c r="AG1015" s="115"/>
      <c r="AH1015" s="115"/>
      <c r="AI1015" s="115"/>
      <c r="AJ1015" s="115"/>
      <c r="AK1015" s="115"/>
      <c r="AL1015" s="115"/>
      <c r="AM1015" s="115"/>
      <c r="AN1015" s="115"/>
      <c r="AO1015" s="115"/>
      <c r="AP1015" s="115"/>
      <c r="AQ1015" s="115"/>
      <c r="AR1015" s="115"/>
      <c r="AS1015" s="115"/>
      <c r="AT1015" s="115"/>
      <c r="AU1015" s="115"/>
      <c r="AV1015" s="115"/>
      <c r="AW1015" s="115"/>
      <c r="AX1015" s="115"/>
      <c r="AY1015" s="115"/>
      <c r="AZ1015" s="115"/>
      <c r="BA1015" s="115"/>
      <c r="BB1015" s="115"/>
      <c r="BC1015" s="115"/>
      <c r="BD1015" s="115"/>
      <c r="BE1015" s="115"/>
      <c r="BF1015" s="115"/>
      <c r="BG1015" s="115"/>
      <c r="BH1015" s="115"/>
      <c r="BI1015" s="115"/>
      <c r="BJ1015" s="115"/>
      <c r="BK1015" s="115"/>
      <c r="BL1015" s="115"/>
      <c r="BM1015" s="115"/>
      <c r="BN1015" s="115"/>
      <c r="BO1015" s="115"/>
      <c r="BP1015" s="1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  <c r="EH1015"/>
    </row>
    <row r="1016" spans="4:138">
      <c r="D1016"/>
      <c r="E1016" s="46"/>
      <c r="F1016" s="61"/>
      <c r="G1016"/>
      <c r="H1016"/>
      <c r="I1016"/>
      <c r="J1016"/>
      <c r="K1016" s="47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  <c r="AM1016" s="115"/>
      <c r="AN1016" s="115"/>
      <c r="AO1016" s="115"/>
      <c r="AP1016" s="115"/>
      <c r="AQ1016" s="115"/>
      <c r="AR1016" s="115"/>
      <c r="AS1016" s="115"/>
      <c r="AT1016" s="115"/>
      <c r="AU1016" s="115"/>
      <c r="AV1016" s="115"/>
      <c r="AW1016" s="115"/>
      <c r="AX1016" s="115"/>
      <c r="AY1016" s="115"/>
      <c r="AZ1016" s="115"/>
      <c r="BA1016" s="115"/>
      <c r="BB1016" s="115"/>
      <c r="BC1016" s="115"/>
      <c r="BD1016" s="115"/>
      <c r="BE1016" s="115"/>
      <c r="BF1016" s="115"/>
      <c r="BG1016" s="115"/>
      <c r="BH1016" s="115"/>
      <c r="BI1016" s="115"/>
      <c r="BJ1016" s="115"/>
      <c r="BK1016" s="115"/>
      <c r="BL1016" s="115"/>
      <c r="BM1016" s="115"/>
      <c r="BN1016" s="115"/>
      <c r="BO1016" s="115"/>
      <c r="BP1016" s="115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  <c r="EH1016"/>
    </row>
    <row r="1017" spans="4:138">
      <c r="D1017"/>
      <c r="E1017" s="46"/>
      <c r="F1017" s="61"/>
      <c r="G1017"/>
      <c r="H1017"/>
      <c r="I1017"/>
      <c r="J1017"/>
      <c r="K1017" s="47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  <c r="AA1017" s="115"/>
      <c r="AB1017" s="115"/>
      <c r="AC1017" s="115"/>
      <c r="AD1017" s="115"/>
      <c r="AE1017" s="115"/>
      <c r="AF1017" s="115"/>
      <c r="AG1017" s="115"/>
      <c r="AH1017" s="115"/>
      <c r="AI1017" s="115"/>
      <c r="AJ1017" s="115"/>
      <c r="AK1017" s="115"/>
      <c r="AL1017" s="115"/>
      <c r="AM1017" s="115"/>
      <c r="AN1017" s="115"/>
      <c r="AO1017" s="115"/>
      <c r="AP1017" s="115"/>
      <c r="AQ1017" s="115"/>
      <c r="AR1017" s="115"/>
      <c r="AS1017" s="115"/>
      <c r="AT1017" s="115"/>
      <c r="AU1017" s="115"/>
      <c r="AV1017" s="115"/>
      <c r="AW1017" s="115"/>
      <c r="AX1017" s="115"/>
      <c r="AY1017" s="115"/>
      <c r="AZ1017" s="115"/>
      <c r="BA1017" s="115"/>
      <c r="BB1017" s="115"/>
      <c r="BC1017" s="115"/>
      <c r="BD1017" s="115"/>
      <c r="BE1017" s="115"/>
      <c r="BF1017" s="115"/>
      <c r="BG1017" s="115"/>
      <c r="BH1017" s="115"/>
      <c r="BI1017" s="115"/>
      <c r="BJ1017" s="115"/>
      <c r="BK1017" s="115"/>
      <c r="BL1017" s="115"/>
      <c r="BM1017" s="115"/>
      <c r="BN1017" s="115"/>
      <c r="BO1017" s="115"/>
      <c r="BP1017" s="115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  <c r="EH1017"/>
    </row>
    <row r="1018" spans="4:138">
      <c r="D1018"/>
      <c r="E1018" s="46"/>
      <c r="F1018" s="61"/>
      <c r="G1018"/>
      <c r="H1018"/>
      <c r="I1018"/>
      <c r="J1018"/>
      <c r="K1018" s="47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  <c r="AA1018" s="115"/>
      <c r="AB1018" s="115"/>
      <c r="AC1018" s="115"/>
      <c r="AD1018" s="115"/>
      <c r="AE1018" s="115"/>
      <c r="AF1018" s="115"/>
      <c r="AG1018" s="115"/>
      <c r="AH1018" s="115"/>
      <c r="AI1018" s="115"/>
      <c r="AJ1018" s="115"/>
      <c r="AK1018" s="115"/>
      <c r="AL1018" s="115"/>
      <c r="AM1018" s="115"/>
      <c r="AN1018" s="115"/>
      <c r="AO1018" s="115"/>
      <c r="AP1018" s="115"/>
      <c r="AQ1018" s="115"/>
      <c r="AR1018" s="115"/>
      <c r="AS1018" s="115"/>
      <c r="AT1018" s="115"/>
      <c r="AU1018" s="115"/>
      <c r="AV1018" s="115"/>
      <c r="AW1018" s="115"/>
      <c r="AX1018" s="115"/>
      <c r="AY1018" s="115"/>
      <c r="AZ1018" s="115"/>
      <c r="BA1018" s="115"/>
      <c r="BB1018" s="115"/>
      <c r="BC1018" s="115"/>
      <c r="BD1018" s="115"/>
      <c r="BE1018" s="115"/>
      <c r="BF1018" s="115"/>
      <c r="BG1018" s="115"/>
      <c r="BH1018" s="115"/>
      <c r="BI1018" s="115"/>
      <c r="BJ1018" s="115"/>
      <c r="BK1018" s="115"/>
      <c r="BL1018" s="115"/>
      <c r="BM1018" s="115"/>
      <c r="BN1018" s="115"/>
      <c r="BO1018" s="115"/>
      <c r="BP1018" s="115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  <c r="EH1018"/>
    </row>
    <row r="1019" spans="4:138">
      <c r="D1019"/>
      <c r="E1019" s="46"/>
      <c r="F1019" s="61"/>
      <c r="G1019"/>
      <c r="H1019"/>
      <c r="I1019"/>
      <c r="J1019"/>
      <c r="K1019" s="47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  <c r="AM1019" s="115"/>
      <c r="AN1019" s="115"/>
      <c r="AO1019" s="115"/>
      <c r="AP1019" s="115"/>
      <c r="AQ1019" s="115"/>
      <c r="AR1019" s="115"/>
      <c r="AS1019" s="115"/>
      <c r="AT1019" s="115"/>
      <c r="AU1019" s="115"/>
      <c r="AV1019" s="115"/>
      <c r="AW1019" s="115"/>
      <c r="AX1019" s="115"/>
      <c r="AY1019" s="115"/>
      <c r="AZ1019" s="115"/>
      <c r="BA1019" s="115"/>
      <c r="BB1019" s="115"/>
      <c r="BC1019" s="115"/>
      <c r="BD1019" s="115"/>
      <c r="BE1019" s="115"/>
      <c r="BF1019" s="115"/>
      <c r="BG1019" s="115"/>
      <c r="BH1019" s="115"/>
      <c r="BI1019" s="115"/>
      <c r="BJ1019" s="115"/>
      <c r="BK1019" s="115"/>
      <c r="BL1019" s="115"/>
      <c r="BM1019" s="115"/>
      <c r="BN1019" s="115"/>
      <c r="BO1019" s="115"/>
      <c r="BP1019" s="115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  <c r="EH1019"/>
    </row>
    <row r="1020" spans="4:138">
      <c r="D1020"/>
      <c r="E1020" s="46"/>
      <c r="F1020" s="61"/>
      <c r="G1020"/>
      <c r="H1020"/>
      <c r="I1020"/>
      <c r="J1020"/>
      <c r="K1020" s="47"/>
      <c r="L1020" s="115"/>
      <c r="M1020" s="115"/>
      <c r="N1020" s="115"/>
      <c r="O1020" s="115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  <c r="AA1020" s="115"/>
      <c r="AB1020" s="115"/>
      <c r="AC1020" s="115"/>
      <c r="AD1020" s="115"/>
      <c r="AE1020" s="115"/>
      <c r="AF1020" s="115"/>
      <c r="AG1020" s="115"/>
      <c r="AH1020" s="115"/>
      <c r="AI1020" s="115"/>
      <c r="AJ1020" s="115"/>
      <c r="AK1020" s="115"/>
      <c r="AL1020" s="115"/>
      <c r="AM1020" s="115"/>
      <c r="AN1020" s="115"/>
      <c r="AO1020" s="115"/>
      <c r="AP1020" s="115"/>
      <c r="AQ1020" s="115"/>
      <c r="AR1020" s="115"/>
      <c r="AS1020" s="115"/>
      <c r="AT1020" s="115"/>
      <c r="AU1020" s="115"/>
      <c r="AV1020" s="115"/>
      <c r="AW1020" s="115"/>
      <c r="AX1020" s="115"/>
      <c r="AY1020" s="115"/>
      <c r="AZ1020" s="115"/>
      <c r="BA1020" s="115"/>
      <c r="BB1020" s="115"/>
      <c r="BC1020" s="115"/>
      <c r="BD1020" s="115"/>
      <c r="BE1020" s="115"/>
      <c r="BF1020" s="115"/>
      <c r="BG1020" s="115"/>
      <c r="BH1020" s="115"/>
      <c r="BI1020" s="115"/>
      <c r="BJ1020" s="115"/>
      <c r="BK1020" s="115"/>
      <c r="BL1020" s="115"/>
      <c r="BM1020" s="115"/>
      <c r="BN1020" s="115"/>
      <c r="BO1020" s="115"/>
      <c r="BP1020" s="115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  <c r="EH1020"/>
    </row>
    <row r="1021" spans="4:138">
      <c r="D1021"/>
      <c r="E1021" s="46"/>
      <c r="F1021" s="61"/>
      <c r="G1021"/>
      <c r="H1021"/>
      <c r="I1021"/>
      <c r="J1021"/>
      <c r="K1021" s="47"/>
      <c r="L1021" s="115"/>
      <c r="M1021" s="115"/>
      <c r="N1021" s="115"/>
      <c r="O1021" s="115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  <c r="AA1021" s="115"/>
      <c r="AB1021" s="115"/>
      <c r="AC1021" s="115"/>
      <c r="AD1021" s="115"/>
      <c r="AE1021" s="115"/>
      <c r="AF1021" s="115"/>
      <c r="AG1021" s="115"/>
      <c r="AH1021" s="115"/>
      <c r="AI1021" s="115"/>
      <c r="AJ1021" s="115"/>
      <c r="AK1021" s="115"/>
      <c r="AL1021" s="115"/>
      <c r="AM1021" s="115"/>
      <c r="AN1021" s="115"/>
      <c r="AO1021" s="115"/>
      <c r="AP1021" s="115"/>
      <c r="AQ1021" s="115"/>
      <c r="AR1021" s="115"/>
      <c r="AS1021" s="115"/>
      <c r="AT1021" s="115"/>
      <c r="AU1021" s="115"/>
      <c r="AV1021" s="115"/>
      <c r="AW1021" s="115"/>
      <c r="AX1021" s="115"/>
      <c r="AY1021" s="115"/>
      <c r="AZ1021" s="115"/>
      <c r="BA1021" s="115"/>
      <c r="BB1021" s="115"/>
      <c r="BC1021" s="115"/>
      <c r="BD1021" s="115"/>
      <c r="BE1021" s="115"/>
      <c r="BF1021" s="115"/>
      <c r="BG1021" s="115"/>
      <c r="BH1021" s="115"/>
      <c r="BI1021" s="115"/>
      <c r="BJ1021" s="115"/>
      <c r="BK1021" s="115"/>
      <c r="BL1021" s="115"/>
      <c r="BM1021" s="115"/>
      <c r="BN1021" s="115"/>
      <c r="BO1021" s="115"/>
      <c r="BP1021" s="115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  <c r="EH1021"/>
    </row>
    <row r="1022" spans="4:138">
      <c r="D1022"/>
      <c r="E1022" s="46"/>
      <c r="F1022" s="61"/>
      <c r="G1022"/>
      <c r="H1022"/>
      <c r="I1022"/>
      <c r="J1022"/>
      <c r="K1022" s="47"/>
      <c r="L1022" s="115"/>
      <c r="M1022" s="115"/>
      <c r="N1022" s="115"/>
      <c r="O1022" s="115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  <c r="AA1022" s="115"/>
      <c r="AB1022" s="115"/>
      <c r="AC1022" s="115"/>
      <c r="AD1022" s="115"/>
      <c r="AE1022" s="115"/>
      <c r="AF1022" s="115"/>
      <c r="AG1022" s="115"/>
      <c r="AH1022" s="115"/>
      <c r="AI1022" s="115"/>
      <c r="AJ1022" s="115"/>
      <c r="AK1022" s="115"/>
      <c r="AL1022" s="115"/>
      <c r="AM1022" s="115"/>
      <c r="AN1022" s="115"/>
      <c r="AO1022" s="115"/>
      <c r="AP1022" s="115"/>
      <c r="AQ1022" s="115"/>
      <c r="AR1022" s="115"/>
      <c r="AS1022" s="115"/>
      <c r="AT1022" s="115"/>
      <c r="AU1022" s="115"/>
      <c r="AV1022" s="115"/>
      <c r="AW1022" s="115"/>
      <c r="AX1022" s="115"/>
      <c r="AY1022" s="115"/>
      <c r="AZ1022" s="115"/>
      <c r="BA1022" s="115"/>
      <c r="BB1022" s="115"/>
      <c r="BC1022" s="115"/>
      <c r="BD1022" s="115"/>
      <c r="BE1022" s="115"/>
      <c r="BF1022" s="115"/>
      <c r="BG1022" s="115"/>
      <c r="BH1022" s="115"/>
      <c r="BI1022" s="115"/>
      <c r="BJ1022" s="115"/>
      <c r="BK1022" s="115"/>
      <c r="BL1022" s="115"/>
      <c r="BM1022" s="115"/>
      <c r="BN1022" s="115"/>
      <c r="BO1022" s="115"/>
      <c r="BP1022" s="115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  <c r="EH1022"/>
    </row>
    <row r="1023" spans="4:138">
      <c r="D1023"/>
      <c r="E1023" s="46"/>
      <c r="F1023" s="61"/>
      <c r="G1023"/>
      <c r="H1023"/>
      <c r="I1023"/>
      <c r="J1023"/>
      <c r="K1023" s="47"/>
      <c r="L1023" s="115"/>
      <c r="M1023" s="115"/>
      <c r="N1023" s="115"/>
      <c r="O1023" s="115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  <c r="AA1023" s="115"/>
      <c r="AB1023" s="115"/>
      <c r="AC1023" s="115"/>
      <c r="AD1023" s="115"/>
      <c r="AE1023" s="115"/>
      <c r="AF1023" s="115"/>
      <c r="AG1023" s="115"/>
      <c r="AH1023" s="115"/>
      <c r="AI1023" s="115"/>
      <c r="AJ1023" s="115"/>
      <c r="AK1023" s="115"/>
      <c r="AL1023" s="115"/>
      <c r="AM1023" s="115"/>
      <c r="AN1023" s="115"/>
      <c r="AO1023" s="115"/>
      <c r="AP1023" s="115"/>
      <c r="AQ1023" s="115"/>
      <c r="AR1023" s="115"/>
      <c r="AS1023" s="115"/>
      <c r="AT1023" s="115"/>
      <c r="AU1023" s="115"/>
      <c r="AV1023" s="115"/>
      <c r="AW1023" s="115"/>
      <c r="AX1023" s="115"/>
      <c r="AY1023" s="115"/>
      <c r="AZ1023" s="115"/>
      <c r="BA1023" s="115"/>
      <c r="BB1023" s="115"/>
      <c r="BC1023" s="115"/>
      <c r="BD1023" s="115"/>
      <c r="BE1023" s="115"/>
      <c r="BF1023" s="115"/>
      <c r="BG1023" s="115"/>
      <c r="BH1023" s="115"/>
      <c r="BI1023" s="115"/>
      <c r="BJ1023" s="115"/>
      <c r="BK1023" s="115"/>
      <c r="BL1023" s="115"/>
      <c r="BM1023" s="115"/>
      <c r="BN1023" s="115"/>
      <c r="BO1023" s="115"/>
      <c r="BP1023" s="115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  <c r="EH1023"/>
    </row>
    <row r="1024" spans="4:138">
      <c r="D1024"/>
      <c r="E1024" s="46"/>
      <c r="F1024" s="61"/>
      <c r="G1024"/>
      <c r="H1024"/>
      <c r="I1024"/>
      <c r="J1024"/>
      <c r="K1024" s="47"/>
      <c r="L1024" s="115"/>
      <c r="M1024" s="115"/>
      <c r="N1024" s="115"/>
      <c r="O1024" s="115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  <c r="AA1024" s="115"/>
      <c r="AB1024" s="115"/>
      <c r="AC1024" s="115"/>
      <c r="AD1024" s="115"/>
      <c r="AE1024" s="115"/>
      <c r="AF1024" s="115"/>
      <c r="AG1024" s="115"/>
      <c r="AH1024" s="115"/>
      <c r="AI1024" s="115"/>
      <c r="AJ1024" s="115"/>
      <c r="AK1024" s="115"/>
      <c r="AL1024" s="115"/>
      <c r="AM1024" s="115"/>
      <c r="AN1024" s="115"/>
      <c r="AO1024" s="115"/>
      <c r="AP1024" s="115"/>
      <c r="AQ1024" s="115"/>
      <c r="AR1024" s="115"/>
      <c r="AS1024" s="115"/>
      <c r="AT1024" s="115"/>
      <c r="AU1024" s="115"/>
      <c r="AV1024" s="115"/>
      <c r="AW1024" s="115"/>
      <c r="AX1024" s="115"/>
      <c r="AY1024" s="115"/>
      <c r="AZ1024" s="115"/>
      <c r="BA1024" s="115"/>
      <c r="BB1024" s="115"/>
      <c r="BC1024" s="115"/>
      <c r="BD1024" s="115"/>
      <c r="BE1024" s="115"/>
      <c r="BF1024" s="115"/>
      <c r="BG1024" s="115"/>
      <c r="BH1024" s="115"/>
      <c r="BI1024" s="115"/>
      <c r="BJ1024" s="115"/>
      <c r="BK1024" s="115"/>
      <c r="BL1024" s="115"/>
      <c r="BM1024" s="115"/>
      <c r="BN1024" s="115"/>
      <c r="BO1024" s="115"/>
      <c r="BP1024" s="115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  <c r="EH1024"/>
    </row>
    <row r="1025" spans="4:138">
      <c r="D1025"/>
      <c r="E1025" s="46"/>
      <c r="F1025" s="61"/>
      <c r="G1025"/>
      <c r="H1025"/>
      <c r="I1025"/>
      <c r="J1025"/>
      <c r="K1025" s="47"/>
      <c r="L1025" s="115"/>
      <c r="M1025" s="115"/>
      <c r="N1025" s="115"/>
      <c r="O1025" s="115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  <c r="AA1025" s="115"/>
      <c r="AB1025" s="115"/>
      <c r="AC1025" s="115"/>
      <c r="AD1025" s="115"/>
      <c r="AE1025" s="115"/>
      <c r="AF1025" s="115"/>
      <c r="AG1025" s="115"/>
      <c r="AH1025" s="115"/>
      <c r="AI1025" s="115"/>
      <c r="AJ1025" s="115"/>
      <c r="AK1025" s="115"/>
      <c r="AL1025" s="115"/>
      <c r="AM1025" s="115"/>
      <c r="AN1025" s="115"/>
      <c r="AO1025" s="115"/>
      <c r="AP1025" s="115"/>
      <c r="AQ1025" s="115"/>
      <c r="AR1025" s="115"/>
      <c r="AS1025" s="115"/>
      <c r="AT1025" s="115"/>
      <c r="AU1025" s="115"/>
      <c r="AV1025" s="115"/>
      <c r="AW1025" s="115"/>
      <c r="AX1025" s="115"/>
      <c r="AY1025" s="115"/>
      <c r="AZ1025" s="115"/>
      <c r="BA1025" s="115"/>
      <c r="BB1025" s="115"/>
      <c r="BC1025" s="115"/>
      <c r="BD1025" s="115"/>
      <c r="BE1025" s="115"/>
      <c r="BF1025" s="115"/>
      <c r="BG1025" s="115"/>
      <c r="BH1025" s="115"/>
      <c r="BI1025" s="115"/>
      <c r="BJ1025" s="115"/>
      <c r="BK1025" s="115"/>
      <c r="BL1025" s="115"/>
      <c r="BM1025" s="115"/>
      <c r="BN1025" s="115"/>
      <c r="BO1025" s="115"/>
      <c r="BP1025" s="11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  <c r="EH1025"/>
    </row>
    <row r="1026" spans="4:138">
      <c r="D1026"/>
      <c r="E1026" s="46"/>
      <c r="F1026" s="61"/>
      <c r="G1026"/>
      <c r="H1026"/>
      <c r="I1026"/>
      <c r="J1026"/>
      <c r="K1026" s="47"/>
      <c r="L1026" s="115"/>
      <c r="M1026" s="115"/>
      <c r="N1026" s="115"/>
      <c r="O1026" s="115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  <c r="AA1026" s="115"/>
      <c r="AB1026" s="115"/>
      <c r="AC1026" s="115"/>
      <c r="AD1026" s="115"/>
      <c r="AE1026" s="115"/>
      <c r="AF1026" s="115"/>
      <c r="AG1026" s="115"/>
      <c r="AH1026" s="115"/>
      <c r="AI1026" s="115"/>
      <c r="AJ1026" s="115"/>
      <c r="AK1026" s="115"/>
      <c r="AL1026" s="115"/>
      <c r="AM1026" s="115"/>
      <c r="AN1026" s="115"/>
      <c r="AO1026" s="115"/>
      <c r="AP1026" s="115"/>
      <c r="AQ1026" s="115"/>
      <c r="AR1026" s="115"/>
      <c r="AS1026" s="115"/>
      <c r="AT1026" s="115"/>
      <c r="AU1026" s="115"/>
      <c r="AV1026" s="115"/>
      <c r="AW1026" s="115"/>
      <c r="AX1026" s="115"/>
      <c r="AY1026" s="115"/>
      <c r="AZ1026" s="115"/>
      <c r="BA1026" s="115"/>
      <c r="BB1026" s="115"/>
      <c r="BC1026" s="115"/>
      <c r="BD1026" s="115"/>
      <c r="BE1026" s="115"/>
      <c r="BF1026" s="115"/>
      <c r="BG1026" s="115"/>
      <c r="BH1026" s="115"/>
      <c r="BI1026" s="115"/>
      <c r="BJ1026" s="115"/>
      <c r="BK1026" s="115"/>
      <c r="BL1026" s="115"/>
      <c r="BM1026" s="115"/>
      <c r="BN1026" s="115"/>
      <c r="BO1026" s="115"/>
      <c r="BP1026" s="115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  <c r="EH1026"/>
    </row>
    <row r="1027" spans="4:138">
      <c r="D1027"/>
      <c r="E1027" s="46"/>
      <c r="F1027" s="61"/>
      <c r="G1027"/>
      <c r="H1027"/>
      <c r="I1027"/>
      <c r="J1027"/>
      <c r="K1027" s="47"/>
      <c r="L1027" s="115"/>
      <c r="M1027" s="115"/>
      <c r="N1027" s="115"/>
      <c r="O1027" s="115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  <c r="AA1027" s="115"/>
      <c r="AB1027" s="115"/>
      <c r="AC1027" s="115"/>
      <c r="AD1027" s="115"/>
      <c r="AE1027" s="115"/>
      <c r="AF1027" s="115"/>
      <c r="AG1027" s="115"/>
      <c r="AH1027" s="115"/>
      <c r="AI1027" s="115"/>
      <c r="AJ1027" s="115"/>
      <c r="AK1027" s="115"/>
      <c r="AL1027" s="115"/>
      <c r="AM1027" s="115"/>
      <c r="AN1027" s="115"/>
      <c r="AO1027" s="115"/>
      <c r="AP1027" s="115"/>
      <c r="AQ1027" s="115"/>
      <c r="AR1027" s="115"/>
      <c r="AS1027" s="115"/>
      <c r="AT1027" s="115"/>
      <c r="AU1027" s="115"/>
      <c r="AV1027" s="115"/>
      <c r="AW1027" s="115"/>
      <c r="AX1027" s="115"/>
      <c r="AY1027" s="115"/>
      <c r="AZ1027" s="115"/>
      <c r="BA1027" s="115"/>
      <c r="BB1027" s="115"/>
      <c r="BC1027" s="115"/>
      <c r="BD1027" s="115"/>
      <c r="BE1027" s="115"/>
      <c r="BF1027" s="115"/>
      <c r="BG1027" s="115"/>
      <c r="BH1027" s="115"/>
      <c r="BI1027" s="115"/>
      <c r="BJ1027" s="115"/>
      <c r="BK1027" s="115"/>
      <c r="BL1027" s="115"/>
      <c r="BM1027" s="115"/>
      <c r="BN1027" s="115"/>
      <c r="BO1027" s="115"/>
      <c r="BP1027" s="115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  <c r="EH1027"/>
    </row>
    <row r="1028" spans="4:138">
      <c r="D1028"/>
      <c r="E1028" s="46"/>
      <c r="F1028" s="61"/>
      <c r="G1028"/>
      <c r="H1028"/>
      <c r="I1028"/>
      <c r="J1028"/>
      <c r="K1028" s="47"/>
      <c r="L1028" s="115"/>
      <c r="M1028" s="115"/>
      <c r="N1028" s="115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  <c r="AM1028" s="115"/>
      <c r="AN1028" s="115"/>
      <c r="AO1028" s="115"/>
      <c r="AP1028" s="115"/>
      <c r="AQ1028" s="115"/>
      <c r="AR1028" s="115"/>
      <c r="AS1028" s="115"/>
      <c r="AT1028" s="115"/>
      <c r="AU1028" s="115"/>
      <c r="AV1028" s="115"/>
      <c r="AW1028" s="115"/>
      <c r="AX1028" s="115"/>
      <c r="AY1028" s="115"/>
      <c r="AZ1028" s="115"/>
      <c r="BA1028" s="115"/>
      <c r="BB1028" s="115"/>
      <c r="BC1028" s="115"/>
      <c r="BD1028" s="115"/>
      <c r="BE1028" s="115"/>
      <c r="BF1028" s="115"/>
      <c r="BG1028" s="115"/>
      <c r="BH1028" s="115"/>
      <c r="BI1028" s="115"/>
      <c r="BJ1028" s="115"/>
      <c r="BK1028" s="115"/>
      <c r="BL1028" s="115"/>
      <c r="BM1028" s="115"/>
      <c r="BN1028" s="115"/>
      <c r="BO1028" s="115"/>
      <c r="BP1028" s="115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  <c r="EH1028"/>
    </row>
    <row r="1029" spans="4:138">
      <c r="D1029"/>
      <c r="E1029" s="46"/>
      <c r="F1029" s="61"/>
      <c r="G1029"/>
      <c r="H1029"/>
      <c r="I1029"/>
      <c r="J1029"/>
      <c r="K1029" s="47"/>
      <c r="L1029" s="115"/>
      <c r="M1029" s="115"/>
      <c r="N1029" s="115"/>
      <c r="O1029" s="115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  <c r="AA1029" s="115"/>
      <c r="AB1029" s="115"/>
      <c r="AC1029" s="115"/>
      <c r="AD1029" s="115"/>
      <c r="AE1029" s="115"/>
      <c r="AF1029" s="115"/>
      <c r="AG1029" s="115"/>
      <c r="AH1029" s="115"/>
      <c r="AI1029" s="115"/>
      <c r="AJ1029" s="115"/>
      <c r="AK1029" s="115"/>
      <c r="AL1029" s="115"/>
      <c r="AM1029" s="115"/>
      <c r="AN1029" s="115"/>
      <c r="AO1029" s="115"/>
      <c r="AP1029" s="115"/>
      <c r="AQ1029" s="115"/>
      <c r="AR1029" s="115"/>
      <c r="AS1029" s="115"/>
      <c r="AT1029" s="115"/>
      <c r="AU1029" s="115"/>
      <c r="AV1029" s="115"/>
      <c r="AW1029" s="115"/>
      <c r="AX1029" s="115"/>
      <c r="AY1029" s="115"/>
      <c r="AZ1029" s="115"/>
      <c r="BA1029" s="115"/>
      <c r="BB1029" s="115"/>
      <c r="BC1029" s="115"/>
      <c r="BD1029" s="115"/>
      <c r="BE1029" s="115"/>
      <c r="BF1029" s="115"/>
      <c r="BG1029" s="115"/>
      <c r="BH1029" s="115"/>
      <c r="BI1029" s="115"/>
      <c r="BJ1029" s="115"/>
      <c r="BK1029" s="115"/>
      <c r="BL1029" s="115"/>
      <c r="BM1029" s="115"/>
      <c r="BN1029" s="115"/>
      <c r="BO1029" s="115"/>
      <c r="BP1029" s="115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  <c r="EH1029"/>
    </row>
    <row r="1030" spans="4:138">
      <c r="D1030"/>
      <c r="E1030" s="46"/>
      <c r="F1030" s="61"/>
      <c r="G1030"/>
      <c r="H1030"/>
      <c r="I1030"/>
      <c r="J1030"/>
      <c r="K1030" s="47"/>
      <c r="L1030" s="115"/>
      <c r="M1030" s="115"/>
      <c r="N1030" s="115"/>
      <c r="O1030" s="115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  <c r="AA1030" s="115"/>
      <c r="AB1030" s="115"/>
      <c r="AC1030" s="115"/>
      <c r="AD1030" s="115"/>
      <c r="AE1030" s="115"/>
      <c r="AF1030" s="115"/>
      <c r="AG1030" s="115"/>
      <c r="AH1030" s="115"/>
      <c r="AI1030" s="115"/>
      <c r="AJ1030" s="115"/>
      <c r="AK1030" s="115"/>
      <c r="AL1030" s="115"/>
      <c r="AM1030" s="115"/>
      <c r="AN1030" s="115"/>
      <c r="AO1030" s="115"/>
      <c r="AP1030" s="115"/>
      <c r="AQ1030" s="115"/>
      <c r="AR1030" s="115"/>
      <c r="AS1030" s="115"/>
      <c r="AT1030" s="115"/>
      <c r="AU1030" s="115"/>
      <c r="AV1030" s="115"/>
      <c r="AW1030" s="115"/>
      <c r="AX1030" s="115"/>
      <c r="AY1030" s="115"/>
      <c r="AZ1030" s="115"/>
      <c r="BA1030" s="115"/>
      <c r="BB1030" s="115"/>
      <c r="BC1030" s="115"/>
      <c r="BD1030" s="115"/>
      <c r="BE1030" s="115"/>
      <c r="BF1030" s="115"/>
      <c r="BG1030" s="115"/>
      <c r="BH1030" s="115"/>
      <c r="BI1030" s="115"/>
      <c r="BJ1030" s="115"/>
      <c r="BK1030" s="115"/>
      <c r="BL1030" s="115"/>
      <c r="BM1030" s="115"/>
      <c r="BN1030" s="115"/>
      <c r="BO1030" s="115"/>
      <c r="BP1030" s="115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  <c r="EH1030"/>
    </row>
    <row r="1031" spans="4:138">
      <c r="D1031"/>
      <c r="E1031" s="46"/>
      <c r="F1031" s="61"/>
      <c r="G1031"/>
      <c r="H1031"/>
      <c r="I1031"/>
      <c r="J1031"/>
      <c r="K1031" s="47"/>
      <c r="L1031" s="115"/>
      <c r="M1031" s="115"/>
      <c r="N1031" s="115"/>
      <c r="O1031" s="115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  <c r="AA1031" s="115"/>
      <c r="AB1031" s="115"/>
      <c r="AC1031" s="115"/>
      <c r="AD1031" s="115"/>
      <c r="AE1031" s="115"/>
      <c r="AF1031" s="115"/>
      <c r="AG1031" s="115"/>
      <c r="AH1031" s="115"/>
      <c r="AI1031" s="115"/>
      <c r="AJ1031" s="115"/>
      <c r="AK1031" s="115"/>
      <c r="AL1031" s="115"/>
      <c r="AM1031" s="115"/>
      <c r="AN1031" s="115"/>
      <c r="AO1031" s="115"/>
      <c r="AP1031" s="115"/>
      <c r="AQ1031" s="115"/>
      <c r="AR1031" s="115"/>
      <c r="AS1031" s="115"/>
      <c r="AT1031" s="115"/>
      <c r="AU1031" s="115"/>
      <c r="AV1031" s="115"/>
      <c r="AW1031" s="115"/>
      <c r="AX1031" s="115"/>
      <c r="AY1031" s="115"/>
      <c r="AZ1031" s="115"/>
      <c r="BA1031" s="115"/>
      <c r="BB1031" s="115"/>
      <c r="BC1031" s="115"/>
      <c r="BD1031" s="115"/>
      <c r="BE1031" s="115"/>
      <c r="BF1031" s="115"/>
      <c r="BG1031" s="115"/>
      <c r="BH1031" s="115"/>
      <c r="BI1031" s="115"/>
      <c r="BJ1031" s="115"/>
      <c r="BK1031" s="115"/>
      <c r="BL1031" s="115"/>
      <c r="BM1031" s="115"/>
      <c r="BN1031" s="115"/>
      <c r="BO1031" s="115"/>
      <c r="BP1031" s="115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  <c r="EH1031"/>
    </row>
    <row r="1032" spans="4:138">
      <c r="D1032"/>
      <c r="E1032" s="46"/>
      <c r="F1032" s="61"/>
      <c r="G1032"/>
      <c r="H1032"/>
      <c r="I1032"/>
      <c r="J1032"/>
      <c r="K1032" s="47"/>
      <c r="L1032" s="115"/>
      <c r="M1032" s="115"/>
      <c r="N1032" s="115"/>
      <c r="O1032" s="115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  <c r="AA1032" s="115"/>
      <c r="AB1032" s="115"/>
      <c r="AC1032" s="115"/>
      <c r="AD1032" s="115"/>
      <c r="AE1032" s="115"/>
      <c r="AF1032" s="115"/>
      <c r="AG1032" s="115"/>
      <c r="AH1032" s="115"/>
      <c r="AI1032" s="115"/>
      <c r="AJ1032" s="115"/>
      <c r="AK1032" s="115"/>
      <c r="AL1032" s="115"/>
      <c r="AM1032" s="115"/>
      <c r="AN1032" s="115"/>
      <c r="AO1032" s="115"/>
      <c r="AP1032" s="115"/>
      <c r="AQ1032" s="115"/>
      <c r="AR1032" s="115"/>
      <c r="AS1032" s="115"/>
      <c r="AT1032" s="115"/>
      <c r="AU1032" s="115"/>
      <c r="AV1032" s="115"/>
      <c r="AW1032" s="115"/>
      <c r="AX1032" s="115"/>
      <c r="AY1032" s="115"/>
      <c r="AZ1032" s="115"/>
      <c r="BA1032" s="115"/>
      <c r="BB1032" s="115"/>
      <c r="BC1032" s="115"/>
      <c r="BD1032" s="115"/>
      <c r="BE1032" s="115"/>
      <c r="BF1032" s="115"/>
      <c r="BG1032" s="115"/>
      <c r="BH1032" s="115"/>
      <c r="BI1032" s="115"/>
      <c r="BJ1032" s="115"/>
      <c r="BK1032" s="115"/>
      <c r="BL1032" s="115"/>
      <c r="BM1032" s="115"/>
      <c r="BN1032" s="115"/>
      <c r="BO1032" s="115"/>
      <c r="BP1032" s="115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  <c r="EH1032"/>
    </row>
    <row r="1033" spans="4:138">
      <c r="D1033"/>
      <c r="E1033" s="46"/>
      <c r="F1033" s="61"/>
      <c r="G1033"/>
      <c r="H1033"/>
      <c r="I1033"/>
      <c r="J1033"/>
      <c r="K1033" s="47"/>
      <c r="L1033" s="115"/>
      <c r="M1033" s="115"/>
      <c r="N1033" s="115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  <c r="AM1033" s="115"/>
      <c r="AN1033" s="115"/>
      <c r="AO1033" s="115"/>
      <c r="AP1033" s="115"/>
      <c r="AQ1033" s="115"/>
      <c r="AR1033" s="115"/>
      <c r="AS1033" s="115"/>
      <c r="AT1033" s="115"/>
      <c r="AU1033" s="115"/>
      <c r="AV1033" s="115"/>
      <c r="AW1033" s="115"/>
      <c r="AX1033" s="115"/>
      <c r="AY1033" s="115"/>
      <c r="AZ1033" s="115"/>
      <c r="BA1033" s="115"/>
      <c r="BB1033" s="115"/>
      <c r="BC1033" s="115"/>
      <c r="BD1033" s="115"/>
      <c r="BE1033" s="115"/>
      <c r="BF1033" s="115"/>
      <c r="BG1033" s="115"/>
      <c r="BH1033" s="115"/>
      <c r="BI1033" s="115"/>
      <c r="BJ1033" s="115"/>
      <c r="BK1033" s="115"/>
      <c r="BL1033" s="115"/>
      <c r="BM1033" s="115"/>
      <c r="BN1033" s="115"/>
      <c r="BO1033" s="115"/>
      <c r="BP1033" s="115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  <c r="EH1033"/>
    </row>
    <row r="1034" spans="4:138">
      <c r="D1034"/>
      <c r="E1034" s="46"/>
      <c r="F1034" s="61"/>
      <c r="G1034"/>
      <c r="H1034"/>
      <c r="I1034"/>
      <c r="J1034"/>
      <c r="K1034" s="47"/>
      <c r="L1034" s="115"/>
      <c r="M1034" s="115"/>
      <c r="N1034" s="115"/>
      <c r="O1034" s="115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  <c r="AA1034" s="115"/>
      <c r="AB1034" s="115"/>
      <c r="AC1034" s="115"/>
      <c r="AD1034" s="115"/>
      <c r="AE1034" s="115"/>
      <c r="AF1034" s="115"/>
      <c r="AG1034" s="115"/>
      <c r="AH1034" s="115"/>
      <c r="AI1034" s="115"/>
      <c r="AJ1034" s="115"/>
      <c r="AK1034" s="115"/>
      <c r="AL1034" s="115"/>
      <c r="AM1034" s="115"/>
      <c r="AN1034" s="115"/>
      <c r="AO1034" s="115"/>
      <c r="AP1034" s="115"/>
      <c r="AQ1034" s="115"/>
      <c r="AR1034" s="115"/>
      <c r="AS1034" s="115"/>
      <c r="AT1034" s="115"/>
      <c r="AU1034" s="115"/>
      <c r="AV1034" s="115"/>
      <c r="AW1034" s="115"/>
      <c r="AX1034" s="115"/>
      <c r="AY1034" s="115"/>
      <c r="AZ1034" s="115"/>
      <c r="BA1034" s="115"/>
      <c r="BB1034" s="115"/>
      <c r="BC1034" s="115"/>
      <c r="BD1034" s="115"/>
      <c r="BE1034" s="115"/>
      <c r="BF1034" s="115"/>
      <c r="BG1034" s="115"/>
      <c r="BH1034" s="115"/>
      <c r="BI1034" s="115"/>
      <c r="BJ1034" s="115"/>
      <c r="BK1034" s="115"/>
      <c r="BL1034" s="115"/>
      <c r="BM1034" s="115"/>
      <c r="BN1034" s="115"/>
      <c r="BO1034" s="115"/>
      <c r="BP1034" s="115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  <c r="EH1034"/>
    </row>
    <row r="1035" spans="4:138">
      <c r="D1035"/>
      <c r="E1035" s="46"/>
      <c r="F1035" s="61"/>
      <c r="G1035"/>
      <c r="H1035"/>
      <c r="I1035"/>
      <c r="J1035"/>
      <c r="K1035" s="47"/>
      <c r="L1035" s="115"/>
      <c r="M1035" s="115"/>
      <c r="N1035" s="115"/>
      <c r="O1035" s="115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  <c r="AA1035" s="115"/>
      <c r="AB1035" s="115"/>
      <c r="AC1035" s="115"/>
      <c r="AD1035" s="115"/>
      <c r="AE1035" s="115"/>
      <c r="AF1035" s="115"/>
      <c r="AG1035" s="115"/>
      <c r="AH1035" s="115"/>
      <c r="AI1035" s="115"/>
      <c r="AJ1035" s="115"/>
      <c r="AK1035" s="115"/>
      <c r="AL1035" s="115"/>
      <c r="AM1035" s="115"/>
      <c r="AN1035" s="115"/>
      <c r="AO1035" s="115"/>
      <c r="AP1035" s="115"/>
      <c r="AQ1035" s="115"/>
      <c r="AR1035" s="115"/>
      <c r="AS1035" s="115"/>
      <c r="AT1035" s="115"/>
      <c r="AU1035" s="115"/>
      <c r="AV1035" s="115"/>
      <c r="AW1035" s="115"/>
      <c r="AX1035" s="115"/>
      <c r="AY1035" s="115"/>
      <c r="AZ1035" s="115"/>
      <c r="BA1035" s="115"/>
      <c r="BB1035" s="115"/>
      <c r="BC1035" s="115"/>
      <c r="BD1035" s="115"/>
      <c r="BE1035" s="115"/>
      <c r="BF1035" s="115"/>
      <c r="BG1035" s="115"/>
      <c r="BH1035" s="115"/>
      <c r="BI1035" s="115"/>
      <c r="BJ1035" s="115"/>
      <c r="BK1035" s="115"/>
      <c r="BL1035" s="115"/>
      <c r="BM1035" s="115"/>
      <c r="BN1035" s="115"/>
      <c r="BO1035" s="115"/>
      <c r="BP1035" s="11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  <c r="EH1035"/>
    </row>
    <row r="1036" spans="4:138">
      <c r="D1036"/>
      <c r="E1036" s="46"/>
      <c r="F1036" s="61"/>
      <c r="G1036"/>
      <c r="H1036"/>
      <c r="I1036"/>
      <c r="J1036"/>
      <c r="K1036" s="47"/>
      <c r="L1036" s="115"/>
      <c r="M1036" s="115"/>
      <c r="N1036" s="115"/>
      <c r="O1036" s="115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  <c r="AA1036" s="115"/>
      <c r="AB1036" s="115"/>
      <c r="AC1036" s="115"/>
      <c r="AD1036" s="115"/>
      <c r="AE1036" s="115"/>
      <c r="AF1036" s="115"/>
      <c r="AG1036" s="115"/>
      <c r="AH1036" s="115"/>
      <c r="AI1036" s="115"/>
      <c r="AJ1036" s="115"/>
      <c r="AK1036" s="115"/>
      <c r="AL1036" s="115"/>
      <c r="AM1036" s="115"/>
      <c r="AN1036" s="115"/>
      <c r="AO1036" s="115"/>
      <c r="AP1036" s="115"/>
      <c r="AQ1036" s="115"/>
      <c r="AR1036" s="115"/>
      <c r="AS1036" s="115"/>
      <c r="AT1036" s="115"/>
      <c r="AU1036" s="115"/>
      <c r="AV1036" s="115"/>
      <c r="AW1036" s="115"/>
      <c r="AX1036" s="115"/>
      <c r="AY1036" s="115"/>
      <c r="AZ1036" s="115"/>
      <c r="BA1036" s="115"/>
      <c r="BB1036" s="115"/>
      <c r="BC1036" s="115"/>
      <c r="BD1036" s="115"/>
      <c r="BE1036" s="115"/>
      <c r="BF1036" s="115"/>
      <c r="BG1036" s="115"/>
      <c r="BH1036" s="115"/>
      <c r="BI1036" s="115"/>
      <c r="BJ1036" s="115"/>
      <c r="BK1036" s="115"/>
      <c r="BL1036" s="115"/>
      <c r="BM1036" s="115"/>
      <c r="BN1036" s="115"/>
      <c r="BO1036" s="115"/>
      <c r="BP1036" s="115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  <c r="EH1036"/>
    </row>
    <row r="1037" spans="4:138">
      <c r="D1037"/>
      <c r="E1037" s="46"/>
      <c r="F1037" s="61"/>
      <c r="G1037"/>
      <c r="H1037"/>
      <c r="I1037"/>
      <c r="J1037"/>
      <c r="K1037" s="47"/>
      <c r="L1037" s="115"/>
      <c r="M1037" s="115"/>
      <c r="N1037" s="115"/>
      <c r="O1037" s="115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  <c r="AA1037" s="115"/>
      <c r="AB1037" s="115"/>
      <c r="AC1037" s="115"/>
      <c r="AD1037" s="115"/>
      <c r="AE1037" s="115"/>
      <c r="AF1037" s="115"/>
      <c r="AG1037" s="115"/>
      <c r="AH1037" s="115"/>
      <c r="AI1037" s="115"/>
      <c r="AJ1037" s="115"/>
      <c r="AK1037" s="115"/>
      <c r="AL1037" s="115"/>
      <c r="AM1037" s="115"/>
      <c r="AN1037" s="115"/>
      <c r="AO1037" s="115"/>
      <c r="AP1037" s="115"/>
      <c r="AQ1037" s="115"/>
      <c r="AR1037" s="115"/>
      <c r="AS1037" s="115"/>
      <c r="AT1037" s="115"/>
      <c r="AU1037" s="115"/>
      <c r="AV1037" s="115"/>
      <c r="AW1037" s="115"/>
      <c r="AX1037" s="115"/>
      <c r="AY1037" s="115"/>
      <c r="AZ1037" s="115"/>
      <c r="BA1037" s="115"/>
      <c r="BB1037" s="115"/>
      <c r="BC1037" s="115"/>
      <c r="BD1037" s="115"/>
      <c r="BE1037" s="115"/>
      <c r="BF1037" s="115"/>
      <c r="BG1037" s="115"/>
      <c r="BH1037" s="115"/>
      <c r="BI1037" s="115"/>
      <c r="BJ1037" s="115"/>
      <c r="BK1037" s="115"/>
      <c r="BL1037" s="115"/>
      <c r="BM1037" s="115"/>
      <c r="BN1037" s="115"/>
      <c r="BO1037" s="115"/>
      <c r="BP1037" s="115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  <c r="EH1037"/>
    </row>
    <row r="1038" spans="4:138">
      <c r="D1038"/>
      <c r="E1038" s="46"/>
      <c r="F1038" s="61"/>
      <c r="G1038"/>
      <c r="H1038"/>
      <c r="I1038"/>
      <c r="J1038"/>
      <c r="K1038" s="47"/>
      <c r="L1038" s="115"/>
      <c r="M1038" s="115"/>
      <c r="N1038" s="115"/>
      <c r="O1038" s="115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  <c r="AA1038" s="115"/>
      <c r="AB1038" s="115"/>
      <c r="AC1038" s="115"/>
      <c r="AD1038" s="115"/>
      <c r="AE1038" s="115"/>
      <c r="AF1038" s="115"/>
      <c r="AG1038" s="115"/>
      <c r="AH1038" s="115"/>
      <c r="AI1038" s="115"/>
      <c r="AJ1038" s="115"/>
      <c r="AK1038" s="115"/>
      <c r="AL1038" s="115"/>
      <c r="AM1038" s="115"/>
      <c r="AN1038" s="115"/>
      <c r="AO1038" s="115"/>
      <c r="AP1038" s="115"/>
      <c r="AQ1038" s="115"/>
      <c r="AR1038" s="115"/>
      <c r="AS1038" s="115"/>
      <c r="AT1038" s="115"/>
      <c r="AU1038" s="115"/>
      <c r="AV1038" s="115"/>
      <c r="AW1038" s="115"/>
      <c r="AX1038" s="115"/>
      <c r="AY1038" s="115"/>
      <c r="AZ1038" s="115"/>
      <c r="BA1038" s="115"/>
      <c r="BB1038" s="115"/>
      <c r="BC1038" s="115"/>
      <c r="BD1038" s="115"/>
      <c r="BE1038" s="115"/>
      <c r="BF1038" s="115"/>
      <c r="BG1038" s="115"/>
      <c r="BH1038" s="115"/>
      <c r="BI1038" s="115"/>
      <c r="BJ1038" s="115"/>
      <c r="BK1038" s="115"/>
      <c r="BL1038" s="115"/>
      <c r="BM1038" s="115"/>
      <c r="BN1038" s="115"/>
      <c r="BO1038" s="115"/>
      <c r="BP1038" s="115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  <c r="EH1038"/>
    </row>
    <row r="1039" spans="4:138">
      <c r="D1039"/>
      <c r="E1039" s="46"/>
      <c r="F1039" s="61"/>
      <c r="G1039"/>
      <c r="H1039"/>
      <c r="I1039"/>
      <c r="J1039"/>
      <c r="K1039" s="47"/>
      <c r="L1039" s="115"/>
      <c r="M1039" s="115"/>
      <c r="N1039" s="115"/>
      <c r="O1039" s="115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  <c r="AA1039" s="115"/>
      <c r="AB1039" s="115"/>
      <c r="AC1039" s="115"/>
      <c r="AD1039" s="115"/>
      <c r="AE1039" s="115"/>
      <c r="AF1039" s="115"/>
      <c r="AG1039" s="115"/>
      <c r="AH1039" s="115"/>
      <c r="AI1039" s="115"/>
      <c r="AJ1039" s="115"/>
      <c r="AK1039" s="115"/>
      <c r="AL1039" s="115"/>
      <c r="AM1039" s="115"/>
      <c r="AN1039" s="115"/>
      <c r="AO1039" s="115"/>
      <c r="AP1039" s="115"/>
      <c r="AQ1039" s="115"/>
      <c r="AR1039" s="115"/>
      <c r="AS1039" s="115"/>
      <c r="AT1039" s="115"/>
      <c r="AU1039" s="115"/>
      <c r="AV1039" s="115"/>
      <c r="AW1039" s="115"/>
      <c r="AX1039" s="115"/>
      <c r="AY1039" s="115"/>
      <c r="AZ1039" s="115"/>
      <c r="BA1039" s="115"/>
      <c r="BB1039" s="115"/>
      <c r="BC1039" s="115"/>
      <c r="BD1039" s="115"/>
      <c r="BE1039" s="115"/>
      <c r="BF1039" s="115"/>
      <c r="BG1039" s="115"/>
      <c r="BH1039" s="115"/>
      <c r="BI1039" s="115"/>
      <c r="BJ1039" s="115"/>
      <c r="BK1039" s="115"/>
      <c r="BL1039" s="115"/>
      <c r="BM1039" s="115"/>
      <c r="BN1039" s="115"/>
      <c r="BO1039" s="115"/>
      <c r="BP1039" s="115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  <c r="EH1039"/>
    </row>
    <row r="1040" spans="4:138">
      <c r="D1040"/>
      <c r="E1040" s="46"/>
      <c r="F1040" s="61"/>
      <c r="G1040"/>
      <c r="H1040"/>
      <c r="I1040"/>
      <c r="J1040"/>
      <c r="K1040" s="47"/>
      <c r="L1040" s="115"/>
      <c r="M1040" s="115"/>
      <c r="N1040" s="115"/>
      <c r="O1040" s="115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  <c r="AA1040" s="115"/>
      <c r="AB1040" s="115"/>
      <c r="AC1040" s="115"/>
      <c r="AD1040" s="115"/>
      <c r="AE1040" s="115"/>
      <c r="AF1040" s="115"/>
      <c r="AG1040" s="115"/>
      <c r="AH1040" s="115"/>
      <c r="AI1040" s="115"/>
      <c r="AJ1040" s="115"/>
      <c r="AK1040" s="115"/>
      <c r="AL1040" s="115"/>
      <c r="AM1040" s="115"/>
      <c r="AN1040" s="115"/>
      <c r="AO1040" s="115"/>
      <c r="AP1040" s="115"/>
      <c r="AQ1040" s="115"/>
      <c r="AR1040" s="115"/>
      <c r="AS1040" s="115"/>
      <c r="AT1040" s="115"/>
      <c r="AU1040" s="115"/>
      <c r="AV1040" s="115"/>
      <c r="AW1040" s="115"/>
      <c r="AX1040" s="115"/>
      <c r="AY1040" s="115"/>
      <c r="AZ1040" s="115"/>
      <c r="BA1040" s="115"/>
      <c r="BB1040" s="115"/>
      <c r="BC1040" s="115"/>
      <c r="BD1040" s="115"/>
      <c r="BE1040" s="115"/>
      <c r="BF1040" s="115"/>
      <c r="BG1040" s="115"/>
      <c r="BH1040" s="115"/>
      <c r="BI1040" s="115"/>
      <c r="BJ1040" s="115"/>
      <c r="BK1040" s="115"/>
      <c r="BL1040" s="115"/>
      <c r="BM1040" s="115"/>
      <c r="BN1040" s="115"/>
      <c r="BO1040" s="115"/>
      <c r="BP1040" s="115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  <c r="EH1040"/>
    </row>
    <row r="1041" spans="4:138">
      <c r="D1041"/>
      <c r="E1041" s="46"/>
      <c r="F1041" s="61"/>
      <c r="G1041"/>
      <c r="H1041"/>
      <c r="I1041"/>
      <c r="J1041"/>
      <c r="K1041" s="47"/>
      <c r="L1041" s="115"/>
      <c r="M1041" s="115"/>
      <c r="N1041" s="115"/>
      <c r="O1041" s="115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  <c r="AA1041" s="115"/>
      <c r="AB1041" s="115"/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  <c r="AM1041" s="115"/>
      <c r="AN1041" s="115"/>
      <c r="AO1041" s="115"/>
      <c r="AP1041" s="115"/>
      <c r="AQ1041" s="115"/>
      <c r="AR1041" s="115"/>
      <c r="AS1041" s="115"/>
      <c r="AT1041" s="115"/>
      <c r="AU1041" s="115"/>
      <c r="AV1041" s="115"/>
      <c r="AW1041" s="115"/>
      <c r="AX1041" s="115"/>
      <c r="AY1041" s="115"/>
      <c r="AZ1041" s="115"/>
      <c r="BA1041" s="115"/>
      <c r="BB1041" s="115"/>
      <c r="BC1041" s="115"/>
      <c r="BD1041" s="115"/>
      <c r="BE1041" s="115"/>
      <c r="BF1041" s="115"/>
      <c r="BG1041" s="115"/>
      <c r="BH1041" s="115"/>
      <c r="BI1041" s="115"/>
      <c r="BJ1041" s="115"/>
      <c r="BK1041" s="115"/>
      <c r="BL1041" s="115"/>
      <c r="BM1041" s="115"/>
      <c r="BN1041" s="115"/>
      <c r="BO1041" s="115"/>
      <c r="BP1041" s="115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  <c r="EH1041"/>
    </row>
    <row r="1042" spans="4:138">
      <c r="D1042"/>
      <c r="E1042" s="46"/>
      <c r="F1042" s="61"/>
      <c r="G1042"/>
      <c r="H1042"/>
      <c r="I1042"/>
      <c r="J1042"/>
      <c r="K1042" s="47"/>
      <c r="L1042" s="115"/>
      <c r="M1042" s="115"/>
      <c r="N1042" s="115"/>
      <c r="O1042" s="115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  <c r="AA1042" s="115"/>
      <c r="AB1042" s="115"/>
      <c r="AC1042" s="115"/>
      <c r="AD1042" s="115"/>
      <c r="AE1042" s="115"/>
      <c r="AF1042" s="115"/>
      <c r="AG1042" s="115"/>
      <c r="AH1042" s="115"/>
      <c r="AI1042" s="115"/>
      <c r="AJ1042" s="115"/>
      <c r="AK1042" s="115"/>
      <c r="AL1042" s="115"/>
      <c r="AM1042" s="115"/>
      <c r="AN1042" s="115"/>
      <c r="AO1042" s="115"/>
      <c r="AP1042" s="115"/>
      <c r="AQ1042" s="115"/>
      <c r="AR1042" s="115"/>
      <c r="AS1042" s="115"/>
      <c r="AT1042" s="115"/>
      <c r="AU1042" s="115"/>
      <c r="AV1042" s="115"/>
      <c r="AW1042" s="115"/>
      <c r="AX1042" s="115"/>
      <c r="AY1042" s="115"/>
      <c r="AZ1042" s="115"/>
      <c r="BA1042" s="115"/>
      <c r="BB1042" s="115"/>
      <c r="BC1042" s="115"/>
      <c r="BD1042" s="115"/>
      <c r="BE1042" s="115"/>
      <c r="BF1042" s="115"/>
      <c r="BG1042" s="115"/>
      <c r="BH1042" s="115"/>
      <c r="BI1042" s="115"/>
      <c r="BJ1042" s="115"/>
      <c r="BK1042" s="115"/>
      <c r="BL1042" s="115"/>
      <c r="BM1042" s="115"/>
      <c r="BN1042" s="115"/>
      <c r="BO1042" s="115"/>
      <c r="BP1042" s="115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  <c r="EH1042"/>
    </row>
    <row r="1043" spans="4:138">
      <c r="D1043"/>
      <c r="E1043" s="46"/>
      <c r="F1043" s="61"/>
      <c r="G1043"/>
      <c r="H1043"/>
      <c r="I1043"/>
      <c r="J1043"/>
      <c r="K1043" s="47"/>
      <c r="L1043" s="115"/>
      <c r="M1043" s="115"/>
      <c r="N1043" s="115"/>
      <c r="O1043" s="115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  <c r="AA1043" s="115"/>
      <c r="AB1043" s="115"/>
      <c r="AC1043" s="115"/>
      <c r="AD1043" s="115"/>
      <c r="AE1043" s="115"/>
      <c r="AF1043" s="115"/>
      <c r="AG1043" s="115"/>
      <c r="AH1043" s="115"/>
      <c r="AI1043" s="115"/>
      <c r="AJ1043" s="115"/>
      <c r="AK1043" s="115"/>
      <c r="AL1043" s="115"/>
      <c r="AM1043" s="115"/>
      <c r="AN1043" s="115"/>
      <c r="AO1043" s="115"/>
      <c r="AP1043" s="115"/>
      <c r="AQ1043" s="115"/>
      <c r="AR1043" s="115"/>
      <c r="AS1043" s="115"/>
      <c r="AT1043" s="115"/>
      <c r="AU1043" s="115"/>
      <c r="AV1043" s="115"/>
      <c r="AW1043" s="115"/>
      <c r="AX1043" s="115"/>
      <c r="AY1043" s="115"/>
      <c r="AZ1043" s="115"/>
      <c r="BA1043" s="115"/>
      <c r="BB1043" s="115"/>
      <c r="BC1043" s="115"/>
      <c r="BD1043" s="115"/>
      <c r="BE1043" s="115"/>
      <c r="BF1043" s="115"/>
      <c r="BG1043" s="115"/>
      <c r="BH1043" s="115"/>
      <c r="BI1043" s="115"/>
      <c r="BJ1043" s="115"/>
      <c r="BK1043" s="115"/>
      <c r="BL1043" s="115"/>
      <c r="BM1043" s="115"/>
      <c r="BN1043" s="115"/>
      <c r="BO1043" s="115"/>
      <c r="BP1043" s="115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  <c r="EH1043"/>
    </row>
    <row r="1044" spans="4:138">
      <c r="D1044"/>
      <c r="E1044" s="46"/>
      <c r="F1044" s="61"/>
      <c r="G1044"/>
      <c r="H1044"/>
      <c r="I1044"/>
      <c r="J1044"/>
      <c r="K1044" s="47"/>
      <c r="L1044" s="115"/>
      <c r="M1044" s="115"/>
      <c r="N1044" s="115"/>
      <c r="O1044" s="115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  <c r="AA1044" s="115"/>
      <c r="AB1044" s="115"/>
      <c r="AC1044" s="115"/>
      <c r="AD1044" s="115"/>
      <c r="AE1044" s="115"/>
      <c r="AF1044" s="115"/>
      <c r="AG1044" s="115"/>
      <c r="AH1044" s="115"/>
      <c r="AI1044" s="115"/>
      <c r="AJ1044" s="115"/>
      <c r="AK1044" s="115"/>
      <c r="AL1044" s="115"/>
      <c r="AM1044" s="115"/>
      <c r="AN1044" s="115"/>
      <c r="AO1044" s="115"/>
      <c r="AP1044" s="115"/>
      <c r="AQ1044" s="115"/>
      <c r="AR1044" s="115"/>
      <c r="AS1044" s="115"/>
      <c r="AT1044" s="115"/>
      <c r="AU1044" s="115"/>
      <c r="AV1044" s="115"/>
      <c r="AW1044" s="115"/>
      <c r="AX1044" s="115"/>
      <c r="AY1044" s="115"/>
      <c r="AZ1044" s="115"/>
      <c r="BA1044" s="115"/>
      <c r="BB1044" s="115"/>
      <c r="BC1044" s="115"/>
      <c r="BD1044" s="115"/>
      <c r="BE1044" s="115"/>
      <c r="BF1044" s="115"/>
      <c r="BG1044" s="115"/>
      <c r="BH1044" s="115"/>
      <c r="BI1044" s="115"/>
      <c r="BJ1044" s="115"/>
      <c r="BK1044" s="115"/>
      <c r="BL1044" s="115"/>
      <c r="BM1044" s="115"/>
      <c r="BN1044" s="115"/>
      <c r="BO1044" s="115"/>
      <c r="BP1044" s="115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  <c r="EH1044"/>
    </row>
    <row r="1045" spans="4:138">
      <c r="D1045"/>
      <c r="E1045" s="46"/>
      <c r="F1045" s="61"/>
      <c r="G1045"/>
      <c r="H1045"/>
      <c r="I1045"/>
      <c r="J1045"/>
      <c r="K1045" s="47"/>
      <c r="L1045" s="115"/>
      <c r="M1045" s="115"/>
      <c r="N1045" s="115"/>
      <c r="O1045" s="115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  <c r="AA1045" s="115"/>
      <c r="AB1045" s="115"/>
      <c r="AC1045" s="115"/>
      <c r="AD1045" s="115"/>
      <c r="AE1045" s="115"/>
      <c r="AF1045" s="115"/>
      <c r="AG1045" s="115"/>
      <c r="AH1045" s="115"/>
      <c r="AI1045" s="115"/>
      <c r="AJ1045" s="115"/>
      <c r="AK1045" s="115"/>
      <c r="AL1045" s="115"/>
      <c r="AM1045" s="115"/>
      <c r="AN1045" s="115"/>
      <c r="AO1045" s="115"/>
      <c r="AP1045" s="115"/>
      <c r="AQ1045" s="115"/>
      <c r="AR1045" s="115"/>
      <c r="AS1045" s="115"/>
      <c r="AT1045" s="115"/>
      <c r="AU1045" s="115"/>
      <c r="AV1045" s="115"/>
      <c r="AW1045" s="115"/>
      <c r="AX1045" s="115"/>
      <c r="AY1045" s="115"/>
      <c r="AZ1045" s="115"/>
      <c r="BA1045" s="115"/>
      <c r="BB1045" s="115"/>
      <c r="BC1045" s="115"/>
      <c r="BD1045" s="115"/>
      <c r="BE1045" s="115"/>
      <c r="BF1045" s="115"/>
      <c r="BG1045" s="115"/>
      <c r="BH1045" s="115"/>
      <c r="BI1045" s="115"/>
      <c r="BJ1045" s="115"/>
      <c r="BK1045" s="115"/>
      <c r="BL1045" s="115"/>
      <c r="BM1045" s="115"/>
      <c r="BN1045" s="115"/>
      <c r="BO1045" s="115"/>
      <c r="BP1045" s="11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  <c r="EH1045"/>
    </row>
    <row r="1046" spans="4:138">
      <c r="D1046"/>
      <c r="E1046" s="46"/>
      <c r="F1046" s="61"/>
      <c r="G1046"/>
      <c r="H1046"/>
      <c r="I1046"/>
      <c r="J1046"/>
      <c r="K1046" s="47"/>
      <c r="L1046" s="115"/>
      <c r="M1046" s="115"/>
      <c r="N1046" s="115"/>
      <c r="O1046" s="115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  <c r="AA1046" s="115"/>
      <c r="AB1046" s="115"/>
      <c r="AC1046" s="115"/>
      <c r="AD1046" s="115"/>
      <c r="AE1046" s="115"/>
      <c r="AF1046" s="115"/>
      <c r="AG1046" s="115"/>
      <c r="AH1046" s="115"/>
      <c r="AI1046" s="115"/>
      <c r="AJ1046" s="115"/>
      <c r="AK1046" s="115"/>
      <c r="AL1046" s="115"/>
      <c r="AM1046" s="115"/>
      <c r="AN1046" s="115"/>
      <c r="AO1046" s="115"/>
      <c r="AP1046" s="115"/>
      <c r="AQ1046" s="115"/>
      <c r="AR1046" s="115"/>
      <c r="AS1046" s="115"/>
      <c r="AT1046" s="115"/>
      <c r="AU1046" s="115"/>
      <c r="AV1046" s="115"/>
      <c r="AW1046" s="115"/>
      <c r="AX1046" s="115"/>
      <c r="AY1046" s="115"/>
      <c r="AZ1046" s="115"/>
      <c r="BA1046" s="115"/>
      <c r="BB1046" s="115"/>
      <c r="BC1046" s="115"/>
      <c r="BD1046" s="115"/>
      <c r="BE1046" s="115"/>
      <c r="BF1046" s="115"/>
      <c r="BG1046" s="115"/>
      <c r="BH1046" s="115"/>
      <c r="BI1046" s="115"/>
      <c r="BJ1046" s="115"/>
      <c r="BK1046" s="115"/>
      <c r="BL1046" s="115"/>
      <c r="BM1046" s="115"/>
      <c r="BN1046" s="115"/>
      <c r="BO1046" s="115"/>
      <c r="BP1046" s="115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  <c r="EH1046"/>
    </row>
    <row r="1047" spans="4:138">
      <c r="D1047"/>
      <c r="E1047" s="46"/>
      <c r="F1047" s="61"/>
      <c r="G1047"/>
      <c r="H1047"/>
      <c r="I1047"/>
      <c r="J1047"/>
      <c r="K1047" s="47"/>
      <c r="L1047" s="115"/>
      <c r="M1047" s="115"/>
      <c r="N1047" s="115"/>
      <c r="O1047" s="115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  <c r="AA1047" s="115"/>
      <c r="AB1047" s="115"/>
      <c r="AC1047" s="115"/>
      <c r="AD1047" s="115"/>
      <c r="AE1047" s="115"/>
      <c r="AF1047" s="115"/>
      <c r="AG1047" s="115"/>
      <c r="AH1047" s="115"/>
      <c r="AI1047" s="115"/>
      <c r="AJ1047" s="115"/>
      <c r="AK1047" s="115"/>
      <c r="AL1047" s="115"/>
      <c r="AM1047" s="115"/>
      <c r="AN1047" s="115"/>
      <c r="AO1047" s="115"/>
      <c r="AP1047" s="115"/>
      <c r="AQ1047" s="115"/>
      <c r="AR1047" s="115"/>
      <c r="AS1047" s="115"/>
      <c r="AT1047" s="115"/>
      <c r="AU1047" s="115"/>
      <c r="AV1047" s="115"/>
      <c r="AW1047" s="115"/>
      <c r="AX1047" s="115"/>
      <c r="AY1047" s="115"/>
      <c r="AZ1047" s="115"/>
      <c r="BA1047" s="115"/>
      <c r="BB1047" s="115"/>
      <c r="BC1047" s="115"/>
      <c r="BD1047" s="115"/>
      <c r="BE1047" s="115"/>
      <c r="BF1047" s="115"/>
      <c r="BG1047" s="115"/>
      <c r="BH1047" s="115"/>
      <c r="BI1047" s="115"/>
      <c r="BJ1047" s="115"/>
      <c r="BK1047" s="115"/>
      <c r="BL1047" s="115"/>
      <c r="BM1047" s="115"/>
      <c r="BN1047" s="115"/>
      <c r="BO1047" s="115"/>
      <c r="BP1047" s="115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  <c r="EH1047"/>
    </row>
    <row r="1048" spans="4:138">
      <c r="D1048"/>
      <c r="E1048" s="46"/>
      <c r="F1048" s="61"/>
      <c r="G1048"/>
      <c r="H1048"/>
      <c r="I1048"/>
      <c r="J1048"/>
      <c r="K1048" s="47"/>
      <c r="L1048" s="115"/>
      <c r="M1048" s="115"/>
      <c r="N1048" s="115"/>
      <c r="O1048" s="115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  <c r="AA1048" s="115"/>
      <c r="AB1048" s="115"/>
      <c r="AC1048" s="115"/>
      <c r="AD1048" s="115"/>
      <c r="AE1048" s="115"/>
      <c r="AF1048" s="115"/>
      <c r="AG1048" s="115"/>
      <c r="AH1048" s="115"/>
      <c r="AI1048" s="115"/>
      <c r="AJ1048" s="115"/>
      <c r="AK1048" s="115"/>
      <c r="AL1048" s="115"/>
      <c r="AM1048" s="115"/>
      <c r="AN1048" s="115"/>
      <c r="AO1048" s="115"/>
      <c r="AP1048" s="115"/>
      <c r="AQ1048" s="115"/>
      <c r="AR1048" s="115"/>
      <c r="AS1048" s="115"/>
      <c r="AT1048" s="115"/>
      <c r="AU1048" s="115"/>
      <c r="AV1048" s="115"/>
      <c r="AW1048" s="115"/>
      <c r="AX1048" s="115"/>
      <c r="AY1048" s="115"/>
      <c r="AZ1048" s="115"/>
      <c r="BA1048" s="115"/>
      <c r="BB1048" s="115"/>
      <c r="BC1048" s="115"/>
      <c r="BD1048" s="115"/>
      <c r="BE1048" s="115"/>
      <c r="BF1048" s="115"/>
      <c r="BG1048" s="115"/>
      <c r="BH1048" s="115"/>
      <c r="BI1048" s="115"/>
      <c r="BJ1048" s="115"/>
      <c r="BK1048" s="115"/>
      <c r="BL1048" s="115"/>
      <c r="BM1048" s="115"/>
      <c r="BN1048" s="115"/>
      <c r="BO1048" s="115"/>
      <c r="BP1048" s="115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  <c r="EH1048"/>
    </row>
    <row r="1049" spans="4:138">
      <c r="D1049"/>
      <c r="E1049" s="46"/>
      <c r="F1049" s="61"/>
      <c r="G1049"/>
      <c r="H1049"/>
      <c r="I1049"/>
      <c r="J1049"/>
      <c r="K1049" s="47"/>
      <c r="L1049" s="115"/>
      <c r="M1049" s="115"/>
      <c r="N1049" s="115"/>
      <c r="O1049" s="115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  <c r="AA1049" s="115"/>
      <c r="AB1049" s="115"/>
      <c r="AC1049" s="115"/>
      <c r="AD1049" s="115"/>
      <c r="AE1049" s="115"/>
      <c r="AF1049" s="115"/>
      <c r="AG1049" s="115"/>
      <c r="AH1049" s="115"/>
      <c r="AI1049" s="115"/>
      <c r="AJ1049" s="115"/>
      <c r="AK1049" s="115"/>
      <c r="AL1049" s="115"/>
      <c r="AM1049" s="115"/>
      <c r="AN1049" s="115"/>
      <c r="AO1049" s="115"/>
      <c r="AP1049" s="115"/>
      <c r="AQ1049" s="115"/>
      <c r="AR1049" s="115"/>
      <c r="AS1049" s="115"/>
      <c r="AT1049" s="115"/>
      <c r="AU1049" s="115"/>
      <c r="AV1049" s="115"/>
      <c r="AW1049" s="115"/>
      <c r="AX1049" s="115"/>
      <c r="AY1049" s="115"/>
      <c r="AZ1049" s="115"/>
      <c r="BA1049" s="115"/>
      <c r="BB1049" s="115"/>
      <c r="BC1049" s="115"/>
      <c r="BD1049" s="115"/>
      <c r="BE1049" s="115"/>
      <c r="BF1049" s="115"/>
      <c r="BG1049" s="115"/>
      <c r="BH1049" s="115"/>
      <c r="BI1049" s="115"/>
      <c r="BJ1049" s="115"/>
      <c r="BK1049" s="115"/>
      <c r="BL1049" s="115"/>
      <c r="BM1049" s="115"/>
      <c r="BN1049" s="115"/>
      <c r="BO1049" s="115"/>
      <c r="BP1049" s="115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  <c r="EH1049"/>
    </row>
    <row r="1050" spans="4:138">
      <c r="D1050"/>
      <c r="E1050" s="46"/>
      <c r="F1050" s="61"/>
      <c r="G1050"/>
      <c r="H1050"/>
      <c r="I1050"/>
      <c r="J1050"/>
      <c r="K1050" s="47"/>
      <c r="L1050" s="115"/>
      <c r="M1050" s="115"/>
      <c r="N1050" s="115"/>
      <c r="O1050" s="115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  <c r="AA1050" s="115"/>
      <c r="AB1050" s="115"/>
      <c r="AC1050" s="115"/>
      <c r="AD1050" s="115"/>
      <c r="AE1050" s="115"/>
      <c r="AF1050" s="115"/>
      <c r="AG1050" s="115"/>
      <c r="AH1050" s="115"/>
      <c r="AI1050" s="115"/>
      <c r="AJ1050" s="115"/>
      <c r="AK1050" s="115"/>
      <c r="AL1050" s="115"/>
      <c r="AM1050" s="115"/>
      <c r="AN1050" s="115"/>
      <c r="AO1050" s="115"/>
      <c r="AP1050" s="115"/>
      <c r="AQ1050" s="115"/>
      <c r="AR1050" s="115"/>
      <c r="AS1050" s="115"/>
      <c r="AT1050" s="115"/>
      <c r="AU1050" s="115"/>
      <c r="AV1050" s="115"/>
      <c r="AW1050" s="115"/>
      <c r="AX1050" s="115"/>
      <c r="AY1050" s="115"/>
      <c r="AZ1050" s="115"/>
      <c r="BA1050" s="115"/>
      <c r="BB1050" s="115"/>
      <c r="BC1050" s="115"/>
      <c r="BD1050" s="115"/>
      <c r="BE1050" s="115"/>
      <c r="BF1050" s="115"/>
      <c r="BG1050" s="115"/>
      <c r="BH1050" s="115"/>
      <c r="BI1050" s="115"/>
      <c r="BJ1050" s="115"/>
      <c r="BK1050" s="115"/>
      <c r="BL1050" s="115"/>
      <c r="BM1050" s="115"/>
      <c r="BN1050" s="115"/>
      <c r="BO1050" s="115"/>
      <c r="BP1050" s="115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  <c r="EH1050"/>
    </row>
    <row r="1051" spans="4:138">
      <c r="D1051"/>
      <c r="E1051" s="46"/>
      <c r="F1051" s="61"/>
      <c r="G1051"/>
      <c r="H1051"/>
      <c r="I1051"/>
      <c r="J1051"/>
      <c r="K1051" s="47"/>
      <c r="L1051" s="115"/>
      <c r="M1051" s="115"/>
      <c r="N1051" s="115"/>
      <c r="O1051" s="115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  <c r="AA1051" s="115"/>
      <c r="AB1051" s="115"/>
      <c r="AC1051" s="115"/>
      <c r="AD1051" s="115"/>
      <c r="AE1051" s="115"/>
      <c r="AF1051" s="115"/>
      <c r="AG1051" s="115"/>
      <c r="AH1051" s="115"/>
      <c r="AI1051" s="115"/>
      <c r="AJ1051" s="115"/>
      <c r="AK1051" s="115"/>
      <c r="AL1051" s="115"/>
      <c r="AM1051" s="115"/>
      <c r="AN1051" s="115"/>
      <c r="AO1051" s="115"/>
      <c r="AP1051" s="115"/>
      <c r="AQ1051" s="115"/>
      <c r="AR1051" s="115"/>
      <c r="AS1051" s="115"/>
      <c r="AT1051" s="115"/>
      <c r="AU1051" s="115"/>
      <c r="AV1051" s="115"/>
      <c r="AW1051" s="115"/>
      <c r="AX1051" s="115"/>
      <c r="AY1051" s="115"/>
      <c r="AZ1051" s="115"/>
      <c r="BA1051" s="115"/>
      <c r="BB1051" s="115"/>
      <c r="BC1051" s="115"/>
      <c r="BD1051" s="115"/>
      <c r="BE1051" s="115"/>
      <c r="BF1051" s="115"/>
      <c r="BG1051" s="115"/>
      <c r="BH1051" s="115"/>
      <c r="BI1051" s="115"/>
      <c r="BJ1051" s="115"/>
      <c r="BK1051" s="115"/>
      <c r="BL1051" s="115"/>
      <c r="BM1051" s="115"/>
      <c r="BN1051" s="115"/>
      <c r="BO1051" s="115"/>
      <c r="BP1051" s="115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  <c r="EH1051"/>
    </row>
    <row r="1052" spans="4:138">
      <c r="D1052"/>
      <c r="E1052" s="46"/>
      <c r="F1052" s="61"/>
      <c r="G1052"/>
      <c r="H1052"/>
      <c r="I1052"/>
      <c r="J1052"/>
      <c r="K1052" s="47"/>
      <c r="L1052" s="115"/>
      <c r="M1052" s="115"/>
      <c r="N1052" s="115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  <c r="AM1052" s="115"/>
      <c r="AN1052" s="115"/>
      <c r="AO1052" s="115"/>
      <c r="AP1052" s="115"/>
      <c r="AQ1052" s="115"/>
      <c r="AR1052" s="115"/>
      <c r="AS1052" s="115"/>
      <c r="AT1052" s="115"/>
      <c r="AU1052" s="115"/>
      <c r="AV1052" s="115"/>
      <c r="AW1052" s="115"/>
      <c r="AX1052" s="115"/>
      <c r="AY1052" s="115"/>
      <c r="AZ1052" s="115"/>
      <c r="BA1052" s="115"/>
      <c r="BB1052" s="115"/>
      <c r="BC1052" s="115"/>
      <c r="BD1052" s="115"/>
      <c r="BE1052" s="115"/>
      <c r="BF1052" s="115"/>
      <c r="BG1052" s="115"/>
      <c r="BH1052" s="115"/>
      <c r="BI1052" s="115"/>
      <c r="BJ1052" s="115"/>
      <c r="BK1052" s="115"/>
      <c r="BL1052" s="115"/>
      <c r="BM1052" s="115"/>
      <c r="BN1052" s="115"/>
      <c r="BO1052" s="115"/>
      <c r="BP1052" s="115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  <c r="EH1052"/>
    </row>
    <row r="1053" spans="4:138">
      <c r="D1053"/>
      <c r="E1053" s="46"/>
      <c r="F1053" s="61"/>
      <c r="G1053"/>
      <c r="H1053"/>
      <c r="I1053"/>
      <c r="J1053"/>
      <c r="K1053" s="47"/>
      <c r="L1053" s="115"/>
      <c r="M1053" s="115"/>
      <c r="N1053" s="115"/>
      <c r="O1053" s="115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  <c r="AA1053" s="115"/>
      <c r="AB1053" s="115"/>
      <c r="AC1053" s="115"/>
      <c r="AD1053" s="115"/>
      <c r="AE1053" s="115"/>
      <c r="AF1053" s="115"/>
      <c r="AG1053" s="115"/>
      <c r="AH1053" s="115"/>
      <c r="AI1053" s="115"/>
      <c r="AJ1053" s="115"/>
      <c r="AK1053" s="115"/>
      <c r="AL1053" s="115"/>
      <c r="AM1053" s="115"/>
      <c r="AN1053" s="115"/>
      <c r="AO1053" s="115"/>
      <c r="AP1053" s="115"/>
      <c r="AQ1053" s="115"/>
      <c r="AR1053" s="115"/>
      <c r="AS1053" s="115"/>
      <c r="AT1053" s="115"/>
      <c r="AU1053" s="115"/>
      <c r="AV1053" s="115"/>
      <c r="AW1053" s="115"/>
      <c r="AX1053" s="115"/>
      <c r="AY1053" s="115"/>
      <c r="AZ1053" s="115"/>
      <c r="BA1053" s="115"/>
      <c r="BB1053" s="115"/>
      <c r="BC1053" s="115"/>
      <c r="BD1053" s="115"/>
      <c r="BE1053" s="115"/>
      <c r="BF1053" s="115"/>
      <c r="BG1053" s="115"/>
      <c r="BH1053" s="115"/>
      <c r="BI1053" s="115"/>
      <c r="BJ1053" s="115"/>
      <c r="BK1053" s="115"/>
      <c r="BL1053" s="115"/>
      <c r="BM1053" s="115"/>
      <c r="BN1053" s="115"/>
      <c r="BO1053" s="115"/>
      <c r="BP1053" s="115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  <c r="EH1053"/>
    </row>
    <row r="1054" spans="4:138">
      <c r="D1054"/>
      <c r="E1054" s="46"/>
      <c r="F1054" s="61"/>
      <c r="G1054"/>
      <c r="H1054"/>
      <c r="I1054"/>
      <c r="J1054"/>
      <c r="K1054" s="47"/>
      <c r="L1054" s="115"/>
      <c r="M1054" s="115"/>
      <c r="N1054" s="115"/>
      <c r="O1054" s="115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  <c r="AA1054" s="115"/>
      <c r="AB1054" s="115"/>
      <c r="AC1054" s="115"/>
      <c r="AD1054" s="115"/>
      <c r="AE1054" s="115"/>
      <c r="AF1054" s="115"/>
      <c r="AG1054" s="115"/>
      <c r="AH1054" s="115"/>
      <c r="AI1054" s="115"/>
      <c r="AJ1054" s="115"/>
      <c r="AK1054" s="115"/>
      <c r="AL1054" s="115"/>
      <c r="AM1054" s="115"/>
      <c r="AN1054" s="115"/>
      <c r="AO1054" s="115"/>
      <c r="AP1054" s="115"/>
      <c r="AQ1054" s="115"/>
      <c r="AR1054" s="115"/>
      <c r="AS1054" s="115"/>
      <c r="AT1054" s="115"/>
      <c r="AU1054" s="115"/>
      <c r="AV1054" s="115"/>
      <c r="AW1054" s="115"/>
      <c r="AX1054" s="115"/>
      <c r="AY1054" s="115"/>
      <c r="AZ1054" s="115"/>
      <c r="BA1054" s="115"/>
      <c r="BB1054" s="115"/>
      <c r="BC1054" s="115"/>
      <c r="BD1054" s="115"/>
      <c r="BE1054" s="115"/>
      <c r="BF1054" s="115"/>
      <c r="BG1054" s="115"/>
      <c r="BH1054" s="115"/>
      <c r="BI1054" s="115"/>
      <c r="BJ1054" s="115"/>
      <c r="BK1054" s="115"/>
      <c r="BL1054" s="115"/>
      <c r="BM1054" s="115"/>
      <c r="BN1054" s="115"/>
      <c r="BO1054" s="115"/>
      <c r="BP1054" s="115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  <c r="EH1054"/>
    </row>
    <row r="1055" spans="4:138">
      <c r="D1055"/>
      <c r="E1055" s="46"/>
      <c r="F1055" s="61"/>
      <c r="G1055"/>
      <c r="H1055"/>
      <c r="I1055"/>
      <c r="J1055"/>
      <c r="K1055" s="47"/>
      <c r="L1055" s="115"/>
      <c r="M1055" s="115"/>
      <c r="N1055" s="115"/>
      <c r="O1055" s="115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  <c r="AA1055" s="115"/>
      <c r="AB1055" s="115"/>
      <c r="AC1055" s="115"/>
      <c r="AD1055" s="115"/>
      <c r="AE1055" s="115"/>
      <c r="AF1055" s="115"/>
      <c r="AG1055" s="115"/>
      <c r="AH1055" s="115"/>
      <c r="AI1055" s="115"/>
      <c r="AJ1055" s="115"/>
      <c r="AK1055" s="115"/>
      <c r="AL1055" s="115"/>
      <c r="AM1055" s="115"/>
      <c r="AN1055" s="115"/>
      <c r="AO1055" s="115"/>
      <c r="AP1055" s="115"/>
      <c r="AQ1055" s="115"/>
      <c r="AR1055" s="115"/>
      <c r="AS1055" s="115"/>
      <c r="AT1055" s="115"/>
      <c r="AU1055" s="115"/>
      <c r="AV1055" s="115"/>
      <c r="AW1055" s="115"/>
      <c r="AX1055" s="115"/>
      <c r="AY1055" s="115"/>
      <c r="AZ1055" s="115"/>
      <c r="BA1055" s="115"/>
      <c r="BB1055" s="115"/>
      <c r="BC1055" s="115"/>
      <c r="BD1055" s="115"/>
      <c r="BE1055" s="115"/>
      <c r="BF1055" s="115"/>
      <c r="BG1055" s="115"/>
      <c r="BH1055" s="115"/>
      <c r="BI1055" s="115"/>
      <c r="BJ1055" s="115"/>
      <c r="BK1055" s="115"/>
      <c r="BL1055" s="115"/>
      <c r="BM1055" s="115"/>
      <c r="BN1055" s="115"/>
      <c r="BO1055" s="115"/>
      <c r="BP1055" s="11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  <c r="EH1055"/>
    </row>
    <row r="1056" spans="4:138">
      <c r="D1056"/>
      <c r="E1056" s="46"/>
      <c r="F1056" s="61"/>
      <c r="G1056"/>
      <c r="H1056"/>
      <c r="I1056"/>
      <c r="J1056"/>
      <c r="K1056" s="47"/>
      <c r="L1056" s="115"/>
      <c r="M1056" s="115"/>
      <c r="N1056" s="115"/>
      <c r="O1056" s="115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  <c r="AA1056" s="115"/>
      <c r="AB1056" s="115"/>
      <c r="AC1056" s="115"/>
      <c r="AD1056" s="115"/>
      <c r="AE1056" s="115"/>
      <c r="AF1056" s="115"/>
      <c r="AG1056" s="115"/>
      <c r="AH1056" s="115"/>
      <c r="AI1056" s="115"/>
      <c r="AJ1056" s="115"/>
      <c r="AK1056" s="115"/>
      <c r="AL1056" s="115"/>
      <c r="AM1056" s="115"/>
      <c r="AN1056" s="115"/>
      <c r="AO1056" s="115"/>
      <c r="AP1056" s="115"/>
      <c r="AQ1056" s="115"/>
      <c r="AR1056" s="115"/>
      <c r="AS1056" s="115"/>
      <c r="AT1056" s="115"/>
      <c r="AU1056" s="115"/>
      <c r="AV1056" s="115"/>
      <c r="AW1056" s="115"/>
      <c r="AX1056" s="115"/>
      <c r="AY1056" s="115"/>
      <c r="AZ1056" s="115"/>
      <c r="BA1056" s="115"/>
      <c r="BB1056" s="115"/>
      <c r="BC1056" s="115"/>
      <c r="BD1056" s="115"/>
      <c r="BE1056" s="115"/>
      <c r="BF1056" s="115"/>
      <c r="BG1056" s="115"/>
      <c r="BH1056" s="115"/>
      <c r="BI1056" s="115"/>
      <c r="BJ1056" s="115"/>
      <c r="BK1056" s="115"/>
      <c r="BL1056" s="115"/>
      <c r="BM1056" s="115"/>
      <c r="BN1056" s="115"/>
      <c r="BO1056" s="115"/>
      <c r="BP1056" s="115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  <c r="EH1056"/>
    </row>
    <row r="1057" spans="4:138">
      <c r="D1057"/>
      <c r="E1057" s="46"/>
      <c r="F1057" s="61"/>
      <c r="G1057"/>
      <c r="H1057"/>
      <c r="I1057"/>
      <c r="J1057"/>
      <c r="K1057" s="47"/>
      <c r="L1057" s="115"/>
      <c r="M1057" s="115"/>
      <c r="N1057" s="115"/>
      <c r="O1057" s="115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  <c r="AA1057" s="115"/>
      <c r="AB1057" s="115"/>
      <c r="AC1057" s="115"/>
      <c r="AD1057" s="115"/>
      <c r="AE1057" s="115"/>
      <c r="AF1057" s="115"/>
      <c r="AG1057" s="115"/>
      <c r="AH1057" s="115"/>
      <c r="AI1057" s="115"/>
      <c r="AJ1057" s="115"/>
      <c r="AK1057" s="115"/>
      <c r="AL1057" s="115"/>
      <c r="AM1057" s="115"/>
      <c r="AN1057" s="115"/>
      <c r="AO1057" s="115"/>
      <c r="AP1057" s="115"/>
      <c r="AQ1057" s="115"/>
      <c r="AR1057" s="115"/>
      <c r="AS1057" s="115"/>
      <c r="AT1057" s="115"/>
      <c r="AU1057" s="115"/>
      <c r="AV1057" s="115"/>
      <c r="AW1057" s="115"/>
      <c r="AX1057" s="115"/>
      <c r="AY1057" s="115"/>
      <c r="AZ1057" s="115"/>
      <c r="BA1057" s="115"/>
      <c r="BB1057" s="115"/>
      <c r="BC1057" s="115"/>
      <c r="BD1057" s="115"/>
      <c r="BE1057" s="115"/>
      <c r="BF1057" s="115"/>
      <c r="BG1057" s="115"/>
      <c r="BH1057" s="115"/>
      <c r="BI1057" s="115"/>
      <c r="BJ1057" s="115"/>
      <c r="BK1057" s="115"/>
      <c r="BL1057" s="115"/>
      <c r="BM1057" s="115"/>
      <c r="BN1057" s="115"/>
      <c r="BO1057" s="115"/>
      <c r="BP1057" s="115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  <c r="EH1057"/>
    </row>
    <row r="1058" spans="4:138">
      <c r="D1058"/>
      <c r="E1058" s="46"/>
      <c r="F1058" s="61"/>
      <c r="G1058"/>
      <c r="H1058"/>
      <c r="I1058"/>
      <c r="J1058"/>
      <c r="K1058" s="47"/>
      <c r="L1058" s="115"/>
      <c r="M1058" s="115"/>
      <c r="N1058" s="115"/>
      <c r="O1058" s="115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  <c r="AA1058" s="115"/>
      <c r="AB1058" s="115"/>
      <c r="AC1058" s="115"/>
      <c r="AD1058" s="115"/>
      <c r="AE1058" s="115"/>
      <c r="AF1058" s="115"/>
      <c r="AG1058" s="115"/>
      <c r="AH1058" s="115"/>
      <c r="AI1058" s="115"/>
      <c r="AJ1058" s="115"/>
      <c r="AK1058" s="115"/>
      <c r="AL1058" s="115"/>
      <c r="AM1058" s="115"/>
      <c r="AN1058" s="115"/>
      <c r="AO1058" s="115"/>
      <c r="AP1058" s="115"/>
      <c r="AQ1058" s="115"/>
      <c r="AR1058" s="115"/>
      <c r="AS1058" s="115"/>
      <c r="AT1058" s="115"/>
      <c r="AU1058" s="115"/>
      <c r="AV1058" s="115"/>
      <c r="AW1058" s="115"/>
      <c r="AX1058" s="115"/>
      <c r="AY1058" s="115"/>
      <c r="AZ1058" s="115"/>
      <c r="BA1058" s="115"/>
      <c r="BB1058" s="115"/>
      <c r="BC1058" s="115"/>
      <c r="BD1058" s="115"/>
      <c r="BE1058" s="115"/>
      <c r="BF1058" s="115"/>
      <c r="BG1058" s="115"/>
      <c r="BH1058" s="115"/>
      <c r="BI1058" s="115"/>
      <c r="BJ1058" s="115"/>
      <c r="BK1058" s="115"/>
      <c r="BL1058" s="115"/>
      <c r="BM1058" s="115"/>
      <c r="BN1058" s="115"/>
      <c r="BO1058" s="115"/>
      <c r="BP1058" s="115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  <c r="EH1058"/>
    </row>
    <row r="1059" spans="4:138">
      <c r="D1059"/>
      <c r="E1059" s="46"/>
      <c r="F1059" s="61"/>
      <c r="G1059"/>
      <c r="H1059"/>
      <c r="I1059"/>
      <c r="J1059"/>
      <c r="K1059" s="47"/>
      <c r="L1059" s="115"/>
      <c r="M1059" s="115"/>
      <c r="N1059" s="115"/>
      <c r="O1059" s="115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  <c r="AA1059" s="115"/>
      <c r="AB1059" s="115"/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  <c r="AM1059" s="115"/>
      <c r="AN1059" s="115"/>
      <c r="AO1059" s="115"/>
      <c r="AP1059" s="115"/>
      <c r="AQ1059" s="115"/>
      <c r="AR1059" s="115"/>
      <c r="AS1059" s="115"/>
      <c r="AT1059" s="115"/>
      <c r="AU1059" s="115"/>
      <c r="AV1059" s="115"/>
      <c r="AW1059" s="115"/>
      <c r="AX1059" s="115"/>
      <c r="AY1059" s="115"/>
      <c r="AZ1059" s="115"/>
      <c r="BA1059" s="115"/>
      <c r="BB1059" s="115"/>
      <c r="BC1059" s="115"/>
      <c r="BD1059" s="115"/>
      <c r="BE1059" s="115"/>
      <c r="BF1059" s="115"/>
      <c r="BG1059" s="115"/>
      <c r="BH1059" s="115"/>
      <c r="BI1059" s="115"/>
      <c r="BJ1059" s="115"/>
      <c r="BK1059" s="115"/>
      <c r="BL1059" s="115"/>
      <c r="BM1059" s="115"/>
      <c r="BN1059" s="115"/>
      <c r="BO1059" s="115"/>
      <c r="BP1059" s="115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  <c r="EH1059"/>
    </row>
    <row r="1060" spans="4:138">
      <c r="D1060"/>
      <c r="E1060" s="46"/>
      <c r="F1060" s="61"/>
      <c r="G1060"/>
      <c r="H1060"/>
      <c r="I1060"/>
      <c r="J1060"/>
      <c r="K1060" s="47"/>
      <c r="L1060" s="115"/>
      <c r="M1060" s="115"/>
      <c r="N1060" s="115"/>
      <c r="O1060" s="115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  <c r="AA1060" s="115"/>
      <c r="AB1060" s="115"/>
      <c r="AC1060" s="115"/>
      <c r="AD1060" s="115"/>
      <c r="AE1060" s="115"/>
      <c r="AF1060" s="115"/>
      <c r="AG1060" s="115"/>
      <c r="AH1060" s="115"/>
      <c r="AI1060" s="115"/>
      <c r="AJ1060" s="115"/>
      <c r="AK1060" s="115"/>
      <c r="AL1060" s="115"/>
      <c r="AM1060" s="115"/>
      <c r="AN1060" s="115"/>
      <c r="AO1060" s="115"/>
      <c r="AP1060" s="115"/>
      <c r="AQ1060" s="115"/>
      <c r="AR1060" s="115"/>
      <c r="AS1060" s="115"/>
      <c r="AT1060" s="115"/>
      <c r="AU1060" s="115"/>
      <c r="AV1060" s="115"/>
      <c r="AW1060" s="115"/>
      <c r="AX1060" s="115"/>
      <c r="AY1060" s="115"/>
      <c r="AZ1060" s="115"/>
      <c r="BA1060" s="115"/>
      <c r="BB1060" s="115"/>
      <c r="BC1060" s="115"/>
      <c r="BD1060" s="115"/>
      <c r="BE1060" s="115"/>
      <c r="BF1060" s="115"/>
      <c r="BG1060" s="115"/>
      <c r="BH1060" s="115"/>
      <c r="BI1060" s="115"/>
      <c r="BJ1060" s="115"/>
      <c r="BK1060" s="115"/>
      <c r="BL1060" s="115"/>
      <c r="BM1060" s="115"/>
      <c r="BN1060" s="115"/>
      <c r="BO1060" s="115"/>
      <c r="BP1060" s="115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  <c r="EH1060"/>
    </row>
    <row r="1061" spans="4:138">
      <c r="D1061"/>
      <c r="E1061" s="46"/>
      <c r="F1061" s="61"/>
      <c r="G1061"/>
      <c r="H1061"/>
      <c r="I1061"/>
      <c r="J1061"/>
      <c r="K1061" s="47"/>
      <c r="L1061" s="115"/>
      <c r="M1061" s="115"/>
      <c r="N1061" s="115"/>
      <c r="O1061" s="115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  <c r="AA1061" s="115"/>
      <c r="AB1061" s="115"/>
      <c r="AC1061" s="115"/>
      <c r="AD1061" s="115"/>
      <c r="AE1061" s="115"/>
      <c r="AF1061" s="115"/>
      <c r="AG1061" s="115"/>
      <c r="AH1061" s="115"/>
      <c r="AI1061" s="115"/>
      <c r="AJ1061" s="115"/>
      <c r="AK1061" s="115"/>
      <c r="AL1061" s="115"/>
      <c r="AM1061" s="115"/>
      <c r="AN1061" s="115"/>
      <c r="AO1061" s="115"/>
      <c r="AP1061" s="115"/>
      <c r="AQ1061" s="115"/>
      <c r="AR1061" s="115"/>
      <c r="AS1061" s="115"/>
      <c r="AT1061" s="115"/>
      <c r="AU1061" s="115"/>
      <c r="AV1061" s="115"/>
      <c r="AW1061" s="115"/>
      <c r="AX1061" s="115"/>
      <c r="AY1061" s="115"/>
      <c r="AZ1061" s="115"/>
      <c r="BA1061" s="115"/>
      <c r="BB1061" s="115"/>
      <c r="BC1061" s="115"/>
      <c r="BD1061" s="115"/>
      <c r="BE1061" s="115"/>
      <c r="BF1061" s="115"/>
      <c r="BG1061" s="115"/>
      <c r="BH1061" s="115"/>
      <c r="BI1061" s="115"/>
      <c r="BJ1061" s="115"/>
      <c r="BK1061" s="115"/>
      <c r="BL1061" s="115"/>
      <c r="BM1061" s="115"/>
      <c r="BN1061" s="115"/>
      <c r="BO1061" s="115"/>
      <c r="BP1061" s="115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  <c r="EH1061"/>
    </row>
    <row r="1062" spans="4:138">
      <c r="D1062"/>
      <c r="E1062" s="46"/>
      <c r="F1062" s="61"/>
      <c r="G1062"/>
      <c r="H1062"/>
      <c r="I1062"/>
      <c r="J1062"/>
      <c r="K1062" s="47"/>
      <c r="L1062" s="115"/>
      <c r="M1062" s="115"/>
      <c r="N1062" s="115"/>
      <c r="O1062" s="115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  <c r="AA1062" s="115"/>
      <c r="AB1062" s="115"/>
      <c r="AC1062" s="115"/>
      <c r="AD1062" s="115"/>
      <c r="AE1062" s="115"/>
      <c r="AF1062" s="115"/>
      <c r="AG1062" s="115"/>
      <c r="AH1062" s="115"/>
      <c r="AI1062" s="115"/>
      <c r="AJ1062" s="115"/>
      <c r="AK1062" s="115"/>
      <c r="AL1062" s="115"/>
      <c r="AM1062" s="115"/>
      <c r="AN1062" s="115"/>
      <c r="AO1062" s="115"/>
      <c r="AP1062" s="115"/>
      <c r="AQ1062" s="115"/>
      <c r="AR1062" s="115"/>
      <c r="AS1062" s="115"/>
      <c r="AT1062" s="115"/>
      <c r="AU1062" s="115"/>
      <c r="AV1062" s="115"/>
      <c r="AW1062" s="115"/>
      <c r="AX1062" s="115"/>
      <c r="AY1062" s="115"/>
      <c r="AZ1062" s="115"/>
      <c r="BA1062" s="115"/>
      <c r="BB1062" s="115"/>
      <c r="BC1062" s="115"/>
      <c r="BD1062" s="115"/>
      <c r="BE1062" s="115"/>
      <c r="BF1062" s="115"/>
      <c r="BG1062" s="115"/>
      <c r="BH1062" s="115"/>
      <c r="BI1062" s="115"/>
      <c r="BJ1062" s="115"/>
      <c r="BK1062" s="115"/>
      <c r="BL1062" s="115"/>
      <c r="BM1062" s="115"/>
      <c r="BN1062" s="115"/>
      <c r="BO1062" s="115"/>
      <c r="BP1062" s="115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  <c r="EH1062"/>
    </row>
    <row r="1063" spans="4:138">
      <c r="D1063"/>
      <c r="E1063" s="46"/>
      <c r="F1063" s="61"/>
      <c r="G1063"/>
      <c r="H1063"/>
      <c r="I1063"/>
      <c r="J1063"/>
      <c r="K1063" s="47"/>
      <c r="L1063" s="115"/>
      <c r="M1063" s="115"/>
      <c r="N1063" s="115"/>
      <c r="O1063" s="115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  <c r="AA1063" s="115"/>
      <c r="AB1063" s="115"/>
      <c r="AC1063" s="115"/>
      <c r="AD1063" s="115"/>
      <c r="AE1063" s="115"/>
      <c r="AF1063" s="115"/>
      <c r="AG1063" s="115"/>
      <c r="AH1063" s="115"/>
      <c r="AI1063" s="115"/>
      <c r="AJ1063" s="115"/>
      <c r="AK1063" s="115"/>
      <c r="AL1063" s="115"/>
      <c r="AM1063" s="115"/>
      <c r="AN1063" s="115"/>
      <c r="AO1063" s="115"/>
      <c r="AP1063" s="115"/>
      <c r="AQ1063" s="115"/>
      <c r="AR1063" s="115"/>
      <c r="AS1063" s="115"/>
      <c r="AT1063" s="115"/>
      <c r="AU1063" s="115"/>
      <c r="AV1063" s="115"/>
      <c r="AW1063" s="115"/>
      <c r="AX1063" s="115"/>
      <c r="AY1063" s="115"/>
      <c r="AZ1063" s="115"/>
      <c r="BA1063" s="115"/>
      <c r="BB1063" s="115"/>
      <c r="BC1063" s="115"/>
      <c r="BD1063" s="115"/>
      <c r="BE1063" s="115"/>
      <c r="BF1063" s="115"/>
      <c r="BG1063" s="115"/>
      <c r="BH1063" s="115"/>
      <c r="BI1063" s="115"/>
      <c r="BJ1063" s="115"/>
      <c r="BK1063" s="115"/>
      <c r="BL1063" s="115"/>
      <c r="BM1063" s="115"/>
      <c r="BN1063" s="115"/>
      <c r="BO1063" s="115"/>
      <c r="BP1063" s="115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  <c r="EH1063"/>
    </row>
    <row r="1064" spans="4:138">
      <c r="D1064"/>
      <c r="E1064" s="46"/>
      <c r="F1064" s="61"/>
      <c r="G1064"/>
      <c r="H1064"/>
      <c r="I1064"/>
      <c r="J1064"/>
      <c r="K1064" s="47"/>
      <c r="L1064" s="115"/>
      <c r="M1064" s="115"/>
      <c r="N1064" s="115"/>
      <c r="O1064" s="115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  <c r="AA1064" s="115"/>
      <c r="AB1064" s="115"/>
      <c r="AC1064" s="115"/>
      <c r="AD1064" s="115"/>
      <c r="AE1064" s="115"/>
      <c r="AF1064" s="115"/>
      <c r="AG1064" s="115"/>
      <c r="AH1064" s="115"/>
      <c r="AI1064" s="115"/>
      <c r="AJ1064" s="115"/>
      <c r="AK1064" s="115"/>
      <c r="AL1064" s="115"/>
      <c r="AM1064" s="115"/>
      <c r="AN1064" s="115"/>
      <c r="AO1064" s="115"/>
      <c r="AP1064" s="115"/>
      <c r="AQ1064" s="115"/>
      <c r="AR1064" s="115"/>
      <c r="AS1064" s="115"/>
      <c r="AT1064" s="115"/>
      <c r="AU1064" s="115"/>
      <c r="AV1064" s="115"/>
      <c r="AW1064" s="115"/>
      <c r="AX1064" s="115"/>
      <c r="AY1064" s="115"/>
      <c r="AZ1064" s="115"/>
      <c r="BA1064" s="115"/>
      <c r="BB1064" s="115"/>
      <c r="BC1064" s="115"/>
      <c r="BD1064" s="115"/>
      <c r="BE1064" s="115"/>
      <c r="BF1064" s="115"/>
      <c r="BG1064" s="115"/>
      <c r="BH1064" s="115"/>
      <c r="BI1064" s="115"/>
      <c r="BJ1064" s="115"/>
      <c r="BK1064" s="115"/>
      <c r="BL1064" s="115"/>
      <c r="BM1064" s="115"/>
      <c r="BN1064" s="115"/>
      <c r="BO1064" s="115"/>
      <c r="BP1064" s="115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  <c r="EH1064"/>
    </row>
    <row r="1065" spans="4:138">
      <c r="D1065"/>
      <c r="E1065" s="46"/>
      <c r="F1065" s="61"/>
      <c r="G1065"/>
      <c r="H1065"/>
      <c r="I1065"/>
      <c r="J1065"/>
      <c r="K1065" s="47"/>
      <c r="L1065" s="115"/>
      <c r="M1065" s="115"/>
      <c r="N1065" s="115"/>
      <c r="O1065" s="115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  <c r="AA1065" s="115"/>
      <c r="AB1065" s="115"/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  <c r="AM1065" s="115"/>
      <c r="AN1065" s="115"/>
      <c r="AO1065" s="115"/>
      <c r="AP1065" s="115"/>
      <c r="AQ1065" s="115"/>
      <c r="AR1065" s="115"/>
      <c r="AS1065" s="115"/>
      <c r="AT1065" s="115"/>
      <c r="AU1065" s="115"/>
      <c r="AV1065" s="115"/>
      <c r="AW1065" s="115"/>
      <c r="AX1065" s="115"/>
      <c r="AY1065" s="115"/>
      <c r="AZ1065" s="115"/>
      <c r="BA1065" s="115"/>
      <c r="BB1065" s="115"/>
      <c r="BC1065" s="115"/>
      <c r="BD1065" s="115"/>
      <c r="BE1065" s="115"/>
      <c r="BF1065" s="115"/>
      <c r="BG1065" s="115"/>
      <c r="BH1065" s="115"/>
      <c r="BI1065" s="115"/>
      <c r="BJ1065" s="115"/>
      <c r="BK1065" s="115"/>
      <c r="BL1065" s="115"/>
      <c r="BM1065" s="115"/>
      <c r="BN1065" s="115"/>
      <c r="BO1065" s="115"/>
      <c r="BP1065" s="11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  <c r="EH1065"/>
    </row>
    <row r="1066" spans="4:138">
      <c r="D1066"/>
      <c r="E1066" s="46"/>
      <c r="F1066" s="61"/>
      <c r="G1066"/>
      <c r="H1066"/>
      <c r="I1066"/>
      <c r="J1066"/>
      <c r="K1066" s="47"/>
      <c r="L1066" s="115"/>
      <c r="M1066" s="115"/>
      <c r="N1066" s="115"/>
      <c r="O1066" s="115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  <c r="AA1066" s="115"/>
      <c r="AB1066" s="115"/>
      <c r="AC1066" s="115"/>
      <c r="AD1066" s="115"/>
      <c r="AE1066" s="115"/>
      <c r="AF1066" s="115"/>
      <c r="AG1066" s="115"/>
      <c r="AH1066" s="115"/>
      <c r="AI1066" s="115"/>
      <c r="AJ1066" s="115"/>
      <c r="AK1066" s="115"/>
      <c r="AL1066" s="115"/>
      <c r="AM1066" s="115"/>
      <c r="AN1066" s="115"/>
      <c r="AO1066" s="115"/>
      <c r="AP1066" s="115"/>
      <c r="AQ1066" s="115"/>
      <c r="AR1066" s="115"/>
      <c r="AS1066" s="115"/>
      <c r="AT1066" s="115"/>
      <c r="AU1066" s="115"/>
      <c r="AV1066" s="115"/>
      <c r="AW1066" s="115"/>
      <c r="AX1066" s="115"/>
      <c r="AY1066" s="115"/>
      <c r="AZ1066" s="115"/>
      <c r="BA1066" s="115"/>
      <c r="BB1066" s="115"/>
      <c r="BC1066" s="115"/>
      <c r="BD1066" s="115"/>
      <c r="BE1066" s="115"/>
      <c r="BF1066" s="115"/>
      <c r="BG1066" s="115"/>
      <c r="BH1066" s="115"/>
      <c r="BI1066" s="115"/>
      <c r="BJ1066" s="115"/>
      <c r="BK1066" s="115"/>
      <c r="BL1066" s="115"/>
      <c r="BM1066" s="115"/>
      <c r="BN1066" s="115"/>
      <c r="BO1066" s="115"/>
      <c r="BP1066" s="115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  <c r="EH1066"/>
    </row>
    <row r="1067" spans="4:138">
      <c r="D1067"/>
      <c r="E1067" s="46"/>
      <c r="F1067" s="61"/>
      <c r="G1067"/>
      <c r="H1067"/>
      <c r="I1067"/>
      <c r="J1067"/>
      <c r="K1067" s="47"/>
      <c r="L1067" s="115"/>
      <c r="M1067" s="115"/>
      <c r="N1067" s="115"/>
      <c r="O1067" s="115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  <c r="AA1067" s="115"/>
      <c r="AB1067" s="115"/>
      <c r="AC1067" s="115"/>
      <c r="AD1067" s="115"/>
      <c r="AE1067" s="115"/>
      <c r="AF1067" s="115"/>
      <c r="AG1067" s="115"/>
      <c r="AH1067" s="115"/>
      <c r="AI1067" s="115"/>
      <c r="AJ1067" s="115"/>
      <c r="AK1067" s="115"/>
      <c r="AL1067" s="115"/>
      <c r="AM1067" s="115"/>
      <c r="AN1067" s="115"/>
      <c r="AO1067" s="115"/>
      <c r="AP1067" s="115"/>
      <c r="AQ1067" s="115"/>
      <c r="AR1067" s="115"/>
      <c r="AS1067" s="115"/>
      <c r="AT1067" s="115"/>
      <c r="AU1067" s="115"/>
      <c r="AV1067" s="115"/>
      <c r="AW1067" s="115"/>
      <c r="AX1067" s="115"/>
      <c r="AY1067" s="115"/>
      <c r="AZ1067" s="115"/>
      <c r="BA1067" s="115"/>
      <c r="BB1067" s="115"/>
      <c r="BC1067" s="115"/>
      <c r="BD1067" s="115"/>
      <c r="BE1067" s="115"/>
      <c r="BF1067" s="115"/>
      <c r="BG1067" s="115"/>
      <c r="BH1067" s="115"/>
      <c r="BI1067" s="115"/>
      <c r="BJ1067" s="115"/>
      <c r="BK1067" s="115"/>
      <c r="BL1067" s="115"/>
      <c r="BM1067" s="115"/>
      <c r="BN1067" s="115"/>
      <c r="BO1067" s="115"/>
      <c r="BP1067" s="115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  <c r="EH1067"/>
    </row>
    <row r="1068" spans="4:138">
      <c r="D1068"/>
      <c r="E1068" s="46"/>
      <c r="F1068" s="61"/>
      <c r="G1068"/>
      <c r="H1068"/>
      <c r="I1068"/>
      <c r="J1068"/>
      <c r="K1068" s="47"/>
      <c r="L1068" s="115"/>
      <c r="M1068" s="115"/>
      <c r="N1068" s="115"/>
      <c r="O1068" s="115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  <c r="AA1068" s="115"/>
      <c r="AB1068" s="115"/>
      <c r="AC1068" s="115"/>
      <c r="AD1068" s="115"/>
      <c r="AE1068" s="115"/>
      <c r="AF1068" s="115"/>
      <c r="AG1068" s="115"/>
      <c r="AH1068" s="115"/>
      <c r="AI1068" s="115"/>
      <c r="AJ1068" s="115"/>
      <c r="AK1068" s="115"/>
      <c r="AL1068" s="115"/>
      <c r="AM1068" s="115"/>
      <c r="AN1068" s="115"/>
      <c r="AO1068" s="115"/>
      <c r="AP1068" s="115"/>
      <c r="AQ1068" s="115"/>
      <c r="AR1068" s="115"/>
      <c r="AS1068" s="115"/>
      <c r="AT1068" s="115"/>
      <c r="AU1068" s="115"/>
      <c r="AV1068" s="115"/>
      <c r="AW1068" s="115"/>
      <c r="AX1068" s="115"/>
      <c r="AY1068" s="115"/>
      <c r="AZ1068" s="115"/>
      <c r="BA1068" s="115"/>
      <c r="BB1068" s="115"/>
      <c r="BC1068" s="115"/>
      <c r="BD1068" s="115"/>
      <c r="BE1068" s="115"/>
      <c r="BF1068" s="115"/>
      <c r="BG1068" s="115"/>
      <c r="BH1068" s="115"/>
      <c r="BI1068" s="115"/>
      <c r="BJ1068" s="115"/>
      <c r="BK1068" s="115"/>
      <c r="BL1068" s="115"/>
      <c r="BM1068" s="115"/>
      <c r="BN1068" s="115"/>
      <c r="BO1068" s="115"/>
      <c r="BP1068" s="115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  <c r="EH1068"/>
    </row>
    <row r="1069" spans="4:138">
      <c r="D1069"/>
      <c r="E1069" s="46"/>
      <c r="F1069" s="61"/>
      <c r="G1069"/>
      <c r="H1069"/>
      <c r="I1069"/>
      <c r="J1069"/>
      <c r="K1069" s="47"/>
      <c r="L1069" s="115"/>
      <c r="M1069" s="115"/>
      <c r="N1069" s="115"/>
      <c r="O1069" s="115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  <c r="AA1069" s="115"/>
      <c r="AB1069" s="115"/>
      <c r="AC1069" s="115"/>
      <c r="AD1069" s="115"/>
      <c r="AE1069" s="115"/>
      <c r="AF1069" s="115"/>
      <c r="AG1069" s="115"/>
      <c r="AH1069" s="115"/>
      <c r="AI1069" s="115"/>
      <c r="AJ1069" s="115"/>
      <c r="AK1069" s="115"/>
      <c r="AL1069" s="115"/>
      <c r="AM1069" s="115"/>
      <c r="AN1069" s="115"/>
      <c r="AO1069" s="115"/>
      <c r="AP1069" s="115"/>
      <c r="AQ1069" s="115"/>
      <c r="AR1069" s="115"/>
      <c r="AS1069" s="115"/>
      <c r="AT1069" s="115"/>
      <c r="AU1069" s="115"/>
      <c r="AV1069" s="115"/>
      <c r="AW1069" s="115"/>
      <c r="AX1069" s="115"/>
      <c r="AY1069" s="115"/>
      <c r="AZ1069" s="115"/>
      <c r="BA1069" s="115"/>
      <c r="BB1069" s="115"/>
      <c r="BC1069" s="115"/>
      <c r="BD1069" s="115"/>
      <c r="BE1069" s="115"/>
      <c r="BF1069" s="115"/>
      <c r="BG1069" s="115"/>
      <c r="BH1069" s="115"/>
      <c r="BI1069" s="115"/>
      <c r="BJ1069" s="115"/>
      <c r="BK1069" s="115"/>
      <c r="BL1069" s="115"/>
      <c r="BM1069" s="115"/>
      <c r="BN1069" s="115"/>
      <c r="BO1069" s="115"/>
      <c r="BP1069" s="115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  <c r="EH1069"/>
    </row>
    <row r="1070" spans="4:138">
      <c r="D1070"/>
      <c r="E1070" s="46"/>
      <c r="F1070" s="61"/>
      <c r="G1070"/>
      <c r="H1070"/>
      <c r="I1070"/>
      <c r="J1070"/>
      <c r="K1070" s="47"/>
      <c r="L1070" s="115"/>
      <c r="M1070" s="115"/>
      <c r="N1070" s="115"/>
      <c r="O1070" s="115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  <c r="AA1070" s="115"/>
      <c r="AB1070" s="115"/>
      <c r="AC1070" s="115"/>
      <c r="AD1070" s="115"/>
      <c r="AE1070" s="115"/>
      <c r="AF1070" s="115"/>
      <c r="AG1070" s="115"/>
      <c r="AH1070" s="115"/>
      <c r="AI1070" s="115"/>
      <c r="AJ1070" s="115"/>
      <c r="AK1070" s="115"/>
      <c r="AL1070" s="115"/>
      <c r="AM1070" s="115"/>
      <c r="AN1070" s="115"/>
      <c r="AO1070" s="115"/>
      <c r="AP1070" s="115"/>
      <c r="AQ1070" s="115"/>
      <c r="AR1070" s="115"/>
      <c r="AS1070" s="115"/>
      <c r="AT1070" s="115"/>
      <c r="AU1070" s="115"/>
      <c r="AV1070" s="115"/>
      <c r="AW1070" s="115"/>
      <c r="AX1070" s="115"/>
      <c r="AY1070" s="115"/>
      <c r="AZ1070" s="115"/>
      <c r="BA1070" s="115"/>
      <c r="BB1070" s="115"/>
      <c r="BC1070" s="115"/>
      <c r="BD1070" s="115"/>
      <c r="BE1070" s="115"/>
      <c r="BF1070" s="115"/>
      <c r="BG1070" s="115"/>
      <c r="BH1070" s="115"/>
      <c r="BI1070" s="115"/>
      <c r="BJ1070" s="115"/>
      <c r="BK1070" s="115"/>
      <c r="BL1070" s="115"/>
      <c r="BM1070" s="115"/>
      <c r="BN1070" s="115"/>
      <c r="BO1070" s="115"/>
      <c r="BP1070" s="115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  <c r="EH1070"/>
    </row>
    <row r="1071" spans="4:138">
      <c r="D1071"/>
      <c r="E1071" s="46"/>
      <c r="F1071" s="61"/>
      <c r="G1071"/>
      <c r="H1071"/>
      <c r="I1071"/>
      <c r="J1071"/>
      <c r="K1071" s="47"/>
      <c r="L1071" s="115"/>
      <c r="M1071" s="115"/>
      <c r="N1071" s="115"/>
      <c r="O1071" s="115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  <c r="AA1071" s="115"/>
      <c r="AB1071" s="115"/>
      <c r="AC1071" s="115"/>
      <c r="AD1071" s="115"/>
      <c r="AE1071" s="115"/>
      <c r="AF1071" s="115"/>
      <c r="AG1071" s="115"/>
      <c r="AH1071" s="115"/>
      <c r="AI1071" s="115"/>
      <c r="AJ1071" s="115"/>
      <c r="AK1071" s="115"/>
      <c r="AL1071" s="115"/>
      <c r="AM1071" s="115"/>
      <c r="AN1071" s="115"/>
      <c r="AO1071" s="115"/>
      <c r="AP1071" s="115"/>
      <c r="AQ1071" s="115"/>
      <c r="AR1071" s="115"/>
      <c r="AS1071" s="115"/>
      <c r="AT1071" s="115"/>
      <c r="AU1071" s="115"/>
      <c r="AV1071" s="115"/>
      <c r="AW1071" s="115"/>
      <c r="AX1071" s="115"/>
      <c r="AY1071" s="115"/>
      <c r="AZ1071" s="115"/>
      <c r="BA1071" s="115"/>
      <c r="BB1071" s="115"/>
      <c r="BC1071" s="115"/>
      <c r="BD1071" s="115"/>
      <c r="BE1071" s="115"/>
      <c r="BF1071" s="115"/>
      <c r="BG1071" s="115"/>
      <c r="BH1071" s="115"/>
      <c r="BI1071" s="115"/>
      <c r="BJ1071" s="115"/>
      <c r="BK1071" s="115"/>
      <c r="BL1071" s="115"/>
      <c r="BM1071" s="115"/>
      <c r="BN1071" s="115"/>
      <c r="BO1071" s="115"/>
      <c r="BP1071" s="115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  <c r="EH1071"/>
    </row>
    <row r="1072" spans="4:138">
      <c r="D1072"/>
      <c r="E1072" s="46"/>
      <c r="F1072" s="61"/>
      <c r="G1072"/>
      <c r="H1072"/>
      <c r="I1072"/>
      <c r="J1072"/>
      <c r="K1072" s="47"/>
      <c r="L1072" s="115"/>
      <c r="M1072" s="115"/>
      <c r="N1072" s="115"/>
      <c r="O1072" s="115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  <c r="AA1072" s="115"/>
      <c r="AB1072" s="115"/>
      <c r="AC1072" s="115"/>
      <c r="AD1072" s="115"/>
      <c r="AE1072" s="115"/>
      <c r="AF1072" s="115"/>
      <c r="AG1072" s="115"/>
      <c r="AH1072" s="115"/>
      <c r="AI1072" s="115"/>
      <c r="AJ1072" s="115"/>
      <c r="AK1072" s="115"/>
      <c r="AL1072" s="115"/>
      <c r="AM1072" s="115"/>
      <c r="AN1072" s="115"/>
      <c r="AO1072" s="115"/>
      <c r="AP1072" s="115"/>
      <c r="AQ1072" s="115"/>
      <c r="AR1072" s="115"/>
      <c r="AS1072" s="115"/>
      <c r="AT1072" s="115"/>
      <c r="AU1072" s="115"/>
      <c r="AV1072" s="115"/>
      <c r="AW1072" s="115"/>
      <c r="AX1072" s="115"/>
      <c r="AY1072" s="115"/>
      <c r="AZ1072" s="115"/>
      <c r="BA1072" s="115"/>
      <c r="BB1072" s="115"/>
      <c r="BC1072" s="115"/>
      <c r="BD1072" s="115"/>
      <c r="BE1072" s="115"/>
      <c r="BF1072" s="115"/>
      <c r="BG1072" s="115"/>
      <c r="BH1072" s="115"/>
      <c r="BI1072" s="115"/>
      <c r="BJ1072" s="115"/>
      <c r="BK1072" s="115"/>
      <c r="BL1072" s="115"/>
      <c r="BM1072" s="115"/>
      <c r="BN1072" s="115"/>
      <c r="BO1072" s="115"/>
      <c r="BP1072" s="115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  <c r="EH1072"/>
    </row>
    <row r="1073" spans="4:138">
      <c r="D1073"/>
      <c r="E1073" s="46"/>
      <c r="F1073" s="61"/>
      <c r="G1073"/>
      <c r="H1073"/>
      <c r="I1073"/>
      <c r="J1073"/>
      <c r="K1073" s="47"/>
      <c r="L1073" s="115"/>
      <c r="M1073" s="115"/>
      <c r="N1073" s="115"/>
      <c r="O1073" s="115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  <c r="AA1073" s="115"/>
      <c r="AB1073" s="115"/>
      <c r="AC1073" s="115"/>
      <c r="AD1073" s="115"/>
      <c r="AE1073" s="115"/>
      <c r="AF1073" s="115"/>
      <c r="AG1073" s="115"/>
      <c r="AH1073" s="115"/>
      <c r="AI1073" s="115"/>
      <c r="AJ1073" s="115"/>
      <c r="AK1073" s="115"/>
      <c r="AL1073" s="115"/>
      <c r="AM1073" s="115"/>
      <c r="AN1073" s="115"/>
      <c r="AO1073" s="115"/>
      <c r="AP1073" s="115"/>
      <c r="AQ1073" s="115"/>
      <c r="AR1073" s="115"/>
      <c r="AS1073" s="115"/>
      <c r="AT1073" s="115"/>
      <c r="AU1073" s="115"/>
      <c r="AV1073" s="115"/>
      <c r="AW1073" s="115"/>
      <c r="AX1073" s="115"/>
      <c r="AY1073" s="115"/>
      <c r="AZ1073" s="115"/>
      <c r="BA1073" s="115"/>
      <c r="BB1073" s="115"/>
      <c r="BC1073" s="115"/>
      <c r="BD1073" s="115"/>
      <c r="BE1073" s="115"/>
      <c r="BF1073" s="115"/>
      <c r="BG1073" s="115"/>
      <c r="BH1073" s="115"/>
      <c r="BI1073" s="115"/>
      <c r="BJ1073" s="115"/>
      <c r="BK1073" s="115"/>
      <c r="BL1073" s="115"/>
      <c r="BM1073" s="115"/>
      <c r="BN1073" s="115"/>
      <c r="BO1073" s="115"/>
      <c r="BP1073" s="115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  <c r="EH1073"/>
    </row>
    <row r="1074" spans="4:138">
      <c r="D1074"/>
      <c r="E1074" s="46"/>
      <c r="F1074" s="61"/>
      <c r="G1074"/>
      <c r="H1074"/>
      <c r="I1074"/>
      <c r="J1074"/>
      <c r="K1074" s="47"/>
      <c r="L1074" s="115"/>
      <c r="M1074" s="115"/>
      <c r="N1074" s="115"/>
      <c r="O1074" s="115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  <c r="AA1074" s="115"/>
      <c r="AB1074" s="115"/>
      <c r="AC1074" s="115"/>
      <c r="AD1074" s="115"/>
      <c r="AE1074" s="115"/>
      <c r="AF1074" s="115"/>
      <c r="AG1074" s="115"/>
      <c r="AH1074" s="115"/>
      <c r="AI1074" s="115"/>
      <c r="AJ1074" s="115"/>
      <c r="AK1074" s="115"/>
      <c r="AL1074" s="115"/>
      <c r="AM1074" s="115"/>
      <c r="AN1074" s="115"/>
      <c r="AO1074" s="115"/>
      <c r="AP1074" s="115"/>
      <c r="AQ1074" s="115"/>
      <c r="AR1074" s="115"/>
      <c r="AS1074" s="115"/>
      <c r="AT1074" s="115"/>
      <c r="AU1074" s="115"/>
      <c r="AV1074" s="115"/>
      <c r="AW1074" s="115"/>
      <c r="AX1074" s="115"/>
      <c r="AY1074" s="115"/>
      <c r="AZ1074" s="115"/>
      <c r="BA1074" s="115"/>
      <c r="BB1074" s="115"/>
      <c r="BC1074" s="115"/>
      <c r="BD1074" s="115"/>
      <c r="BE1074" s="115"/>
      <c r="BF1074" s="115"/>
      <c r="BG1074" s="115"/>
      <c r="BH1074" s="115"/>
      <c r="BI1074" s="115"/>
      <c r="BJ1074" s="115"/>
      <c r="BK1074" s="115"/>
      <c r="BL1074" s="115"/>
      <c r="BM1074" s="115"/>
      <c r="BN1074" s="115"/>
      <c r="BO1074" s="115"/>
      <c r="BP1074" s="115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  <c r="EH1074"/>
    </row>
    <row r="1075" spans="4:138">
      <c r="D1075"/>
      <c r="E1075" s="46"/>
      <c r="F1075" s="61"/>
      <c r="G1075"/>
      <c r="H1075"/>
      <c r="I1075"/>
      <c r="J1075"/>
      <c r="K1075" s="47"/>
      <c r="L1075" s="115"/>
      <c r="M1075" s="115"/>
      <c r="N1075" s="115"/>
      <c r="O1075" s="115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  <c r="AA1075" s="115"/>
      <c r="AB1075" s="115"/>
      <c r="AC1075" s="115"/>
      <c r="AD1075" s="115"/>
      <c r="AE1075" s="115"/>
      <c r="AF1075" s="115"/>
      <c r="AG1075" s="115"/>
      <c r="AH1075" s="115"/>
      <c r="AI1075" s="115"/>
      <c r="AJ1075" s="115"/>
      <c r="AK1075" s="115"/>
      <c r="AL1075" s="115"/>
      <c r="AM1075" s="115"/>
      <c r="AN1075" s="115"/>
      <c r="AO1075" s="115"/>
      <c r="AP1075" s="115"/>
      <c r="AQ1075" s="115"/>
      <c r="AR1075" s="115"/>
      <c r="AS1075" s="115"/>
      <c r="AT1075" s="115"/>
      <c r="AU1075" s="115"/>
      <c r="AV1075" s="115"/>
      <c r="AW1075" s="115"/>
      <c r="AX1075" s="115"/>
      <c r="AY1075" s="115"/>
      <c r="AZ1075" s="115"/>
      <c r="BA1075" s="115"/>
      <c r="BB1075" s="115"/>
      <c r="BC1075" s="115"/>
      <c r="BD1075" s="115"/>
      <c r="BE1075" s="115"/>
      <c r="BF1075" s="115"/>
      <c r="BG1075" s="115"/>
      <c r="BH1075" s="115"/>
      <c r="BI1075" s="115"/>
      <c r="BJ1075" s="115"/>
      <c r="BK1075" s="115"/>
      <c r="BL1075" s="115"/>
      <c r="BM1075" s="115"/>
      <c r="BN1075" s="115"/>
      <c r="BO1075" s="115"/>
      <c r="BP1075" s="11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  <c r="EH1075"/>
    </row>
    <row r="1076" spans="4:138">
      <c r="D1076"/>
      <c r="E1076" s="46"/>
      <c r="F1076" s="61"/>
      <c r="G1076"/>
      <c r="H1076"/>
      <c r="I1076"/>
      <c r="J1076"/>
      <c r="K1076" s="47"/>
      <c r="L1076" s="115"/>
      <c r="M1076" s="115"/>
      <c r="N1076" s="115"/>
      <c r="O1076" s="115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  <c r="AM1076" s="115"/>
      <c r="AN1076" s="115"/>
      <c r="AO1076" s="115"/>
      <c r="AP1076" s="115"/>
      <c r="AQ1076" s="115"/>
      <c r="AR1076" s="115"/>
      <c r="AS1076" s="115"/>
      <c r="AT1076" s="115"/>
      <c r="AU1076" s="115"/>
      <c r="AV1076" s="115"/>
      <c r="AW1076" s="115"/>
      <c r="AX1076" s="115"/>
      <c r="AY1076" s="115"/>
      <c r="AZ1076" s="115"/>
      <c r="BA1076" s="115"/>
      <c r="BB1076" s="115"/>
      <c r="BC1076" s="115"/>
      <c r="BD1076" s="115"/>
      <c r="BE1076" s="115"/>
      <c r="BF1076" s="115"/>
      <c r="BG1076" s="115"/>
      <c r="BH1076" s="115"/>
      <c r="BI1076" s="115"/>
      <c r="BJ1076" s="115"/>
      <c r="BK1076" s="115"/>
      <c r="BL1076" s="115"/>
      <c r="BM1076" s="115"/>
      <c r="BN1076" s="115"/>
      <c r="BO1076" s="115"/>
      <c r="BP1076" s="115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  <c r="EH1076"/>
    </row>
    <row r="1077" spans="4:138">
      <c r="D1077"/>
      <c r="E1077" s="46"/>
      <c r="F1077" s="61"/>
      <c r="G1077"/>
      <c r="H1077"/>
      <c r="I1077"/>
      <c r="J1077"/>
      <c r="K1077" s="47"/>
      <c r="L1077" s="115"/>
      <c r="M1077" s="115"/>
      <c r="N1077" s="115"/>
      <c r="O1077" s="11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  <c r="AA1077" s="115"/>
      <c r="AB1077" s="115"/>
      <c r="AC1077" s="115"/>
      <c r="AD1077" s="115"/>
      <c r="AE1077" s="115"/>
      <c r="AF1077" s="115"/>
      <c r="AG1077" s="115"/>
      <c r="AH1077" s="115"/>
      <c r="AI1077" s="115"/>
      <c r="AJ1077" s="115"/>
      <c r="AK1077" s="115"/>
      <c r="AL1077" s="115"/>
      <c r="AM1077" s="115"/>
      <c r="AN1077" s="115"/>
      <c r="AO1077" s="115"/>
      <c r="AP1077" s="115"/>
      <c r="AQ1077" s="115"/>
      <c r="AR1077" s="115"/>
      <c r="AS1077" s="115"/>
      <c r="AT1077" s="115"/>
      <c r="AU1077" s="115"/>
      <c r="AV1077" s="115"/>
      <c r="AW1077" s="115"/>
      <c r="AX1077" s="115"/>
      <c r="AY1077" s="115"/>
      <c r="AZ1077" s="115"/>
      <c r="BA1077" s="115"/>
      <c r="BB1077" s="115"/>
      <c r="BC1077" s="115"/>
      <c r="BD1077" s="115"/>
      <c r="BE1077" s="115"/>
      <c r="BF1077" s="115"/>
      <c r="BG1077" s="115"/>
      <c r="BH1077" s="115"/>
      <c r="BI1077" s="115"/>
      <c r="BJ1077" s="115"/>
      <c r="BK1077" s="115"/>
      <c r="BL1077" s="115"/>
      <c r="BM1077" s="115"/>
      <c r="BN1077" s="115"/>
      <c r="BO1077" s="115"/>
      <c r="BP1077" s="115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  <c r="EH1077"/>
    </row>
    <row r="1078" spans="4:138">
      <c r="D1078"/>
      <c r="E1078" s="46"/>
      <c r="F1078" s="61"/>
      <c r="G1078"/>
      <c r="H1078"/>
      <c r="I1078"/>
      <c r="J1078"/>
      <c r="K1078" s="47"/>
      <c r="L1078" s="115"/>
      <c r="M1078" s="115"/>
      <c r="N1078" s="115"/>
      <c r="O1078" s="115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  <c r="AA1078" s="115"/>
      <c r="AB1078" s="115"/>
      <c r="AC1078" s="115"/>
      <c r="AD1078" s="115"/>
      <c r="AE1078" s="115"/>
      <c r="AF1078" s="115"/>
      <c r="AG1078" s="115"/>
      <c r="AH1078" s="115"/>
      <c r="AI1078" s="115"/>
      <c r="AJ1078" s="115"/>
      <c r="AK1078" s="115"/>
      <c r="AL1078" s="115"/>
      <c r="AM1078" s="115"/>
      <c r="AN1078" s="115"/>
      <c r="AO1078" s="115"/>
      <c r="AP1078" s="115"/>
      <c r="AQ1078" s="115"/>
      <c r="AR1078" s="115"/>
      <c r="AS1078" s="115"/>
      <c r="AT1078" s="115"/>
      <c r="AU1078" s="115"/>
      <c r="AV1078" s="115"/>
      <c r="AW1078" s="115"/>
      <c r="AX1078" s="115"/>
      <c r="AY1078" s="115"/>
      <c r="AZ1078" s="115"/>
      <c r="BA1078" s="115"/>
      <c r="BB1078" s="115"/>
      <c r="BC1078" s="115"/>
      <c r="BD1078" s="115"/>
      <c r="BE1078" s="115"/>
      <c r="BF1078" s="115"/>
      <c r="BG1078" s="115"/>
      <c r="BH1078" s="115"/>
      <c r="BI1078" s="115"/>
      <c r="BJ1078" s="115"/>
      <c r="BK1078" s="115"/>
      <c r="BL1078" s="115"/>
      <c r="BM1078" s="115"/>
      <c r="BN1078" s="115"/>
      <c r="BO1078" s="115"/>
      <c r="BP1078" s="115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  <c r="EH1078"/>
    </row>
    <row r="1079" spans="4:138">
      <c r="D1079"/>
      <c r="E1079" s="46"/>
      <c r="F1079" s="61"/>
      <c r="G1079"/>
      <c r="H1079"/>
      <c r="I1079"/>
      <c r="J1079"/>
      <c r="K1079" s="47"/>
      <c r="L1079" s="115"/>
      <c r="M1079" s="115"/>
      <c r="N1079" s="115"/>
      <c r="O1079" s="115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  <c r="AA1079" s="115"/>
      <c r="AB1079" s="115"/>
      <c r="AC1079" s="115"/>
      <c r="AD1079" s="115"/>
      <c r="AE1079" s="115"/>
      <c r="AF1079" s="115"/>
      <c r="AG1079" s="115"/>
      <c r="AH1079" s="115"/>
      <c r="AI1079" s="115"/>
      <c r="AJ1079" s="115"/>
      <c r="AK1079" s="115"/>
      <c r="AL1079" s="115"/>
      <c r="AM1079" s="115"/>
      <c r="AN1079" s="115"/>
      <c r="AO1079" s="115"/>
      <c r="AP1079" s="115"/>
      <c r="AQ1079" s="115"/>
      <c r="AR1079" s="115"/>
      <c r="AS1079" s="115"/>
      <c r="AT1079" s="115"/>
      <c r="AU1079" s="115"/>
      <c r="AV1079" s="115"/>
      <c r="AW1079" s="115"/>
      <c r="AX1079" s="115"/>
      <c r="AY1079" s="115"/>
      <c r="AZ1079" s="115"/>
      <c r="BA1079" s="115"/>
      <c r="BB1079" s="115"/>
      <c r="BC1079" s="115"/>
      <c r="BD1079" s="115"/>
      <c r="BE1079" s="115"/>
      <c r="BF1079" s="115"/>
      <c r="BG1079" s="115"/>
      <c r="BH1079" s="115"/>
      <c r="BI1079" s="115"/>
      <c r="BJ1079" s="115"/>
      <c r="BK1079" s="115"/>
      <c r="BL1079" s="115"/>
      <c r="BM1079" s="115"/>
      <c r="BN1079" s="115"/>
      <c r="BO1079" s="115"/>
      <c r="BP1079" s="115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  <c r="EH1079"/>
    </row>
    <row r="1080" spans="4:138">
      <c r="D1080"/>
      <c r="E1080" s="46"/>
      <c r="F1080" s="61"/>
      <c r="G1080"/>
      <c r="H1080"/>
      <c r="I1080"/>
      <c r="J1080"/>
      <c r="K1080" s="47"/>
      <c r="L1080" s="115"/>
      <c r="M1080" s="115"/>
      <c r="N1080" s="115"/>
      <c r="O1080" s="115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  <c r="AA1080" s="115"/>
      <c r="AB1080" s="115"/>
      <c r="AC1080" s="115"/>
      <c r="AD1080" s="115"/>
      <c r="AE1080" s="115"/>
      <c r="AF1080" s="115"/>
      <c r="AG1080" s="115"/>
      <c r="AH1080" s="115"/>
      <c r="AI1080" s="115"/>
      <c r="AJ1080" s="115"/>
      <c r="AK1080" s="115"/>
      <c r="AL1080" s="115"/>
      <c r="AM1080" s="115"/>
      <c r="AN1080" s="115"/>
      <c r="AO1080" s="115"/>
      <c r="AP1080" s="115"/>
      <c r="AQ1080" s="115"/>
      <c r="AR1080" s="115"/>
      <c r="AS1080" s="115"/>
      <c r="AT1080" s="115"/>
      <c r="AU1080" s="115"/>
      <c r="AV1080" s="115"/>
      <c r="AW1080" s="115"/>
      <c r="AX1080" s="115"/>
      <c r="AY1080" s="115"/>
      <c r="AZ1080" s="115"/>
      <c r="BA1080" s="115"/>
      <c r="BB1080" s="115"/>
      <c r="BC1080" s="115"/>
      <c r="BD1080" s="115"/>
      <c r="BE1080" s="115"/>
      <c r="BF1080" s="115"/>
      <c r="BG1080" s="115"/>
      <c r="BH1080" s="115"/>
      <c r="BI1080" s="115"/>
      <c r="BJ1080" s="115"/>
      <c r="BK1080" s="115"/>
      <c r="BL1080" s="115"/>
      <c r="BM1080" s="115"/>
      <c r="BN1080" s="115"/>
      <c r="BO1080" s="115"/>
      <c r="BP1080" s="115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  <c r="EH1080"/>
    </row>
    <row r="1081" spans="4:138">
      <c r="D1081"/>
      <c r="E1081" s="46"/>
      <c r="F1081" s="61"/>
      <c r="G1081"/>
      <c r="H1081"/>
      <c r="I1081"/>
      <c r="J1081"/>
      <c r="K1081" s="47"/>
      <c r="L1081" s="115"/>
      <c r="M1081" s="115"/>
      <c r="N1081" s="115"/>
      <c r="O1081" s="115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  <c r="AA1081" s="115"/>
      <c r="AB1081" s="115"/>
      <c r="AC1081" s="115"/>
      <c r="AD1081" s="115"/>
      <c r="AE1081" s="115"/>
      <c r="AF1081" s="115"/>
      <c r="AG1081" s="115"/>
      <c r="AH1081" s="115"/>
      <c r="AI1081" s="115"/>
      <c r="AJ1081" s="115"/>
      <c r="AK1081" s="115"/>
      <c r="AL1081" s="115"/>
      <c r="AM1081" s="115"/>
      <c r="AN1081" s="115"/>
      <c r="AO1081" s="115"/>
      <c r="AP1081" s="115"/>
      <c r="AQ1081" s="115"/>
      <c r="AR1081" s="115"/>
      <c r="AS1081" s="115"/>
      <c r="AT1081" s="115"/>
      <c r="AU1081" s="115"/>
      <c r="AV1081" s="115"/>
      <c r="AW1081" s="115"/>
      <c r="AX1081" s="115"/>
      <c r="AY1081" s="115"/>
      <c r="AZ1081" s="115"/>
      <c r="BA1081" s="115"/>
      <c r="BB1081" s="115"/>
      <c r="BC1081" s="115"/>
      <c r="BD1081" s="115"/>
      <c r="BE1081" s="115"/>
      <c r="BF1081" s="115"/>
      <c r="BG1081" s="115"/>
      <c r="BH1081" s="115"/>
      <c r="BI1081" s="115"/>
      <c r="BJ1081" s="115"/>
      <c r="BK1081" s="115"/>
      <c r="BL1081" s="115"/>
      <c r="BM1081" s="115"/>
      <c r="BN1081" s="115"/>
      <c r="BO1081" s="115"/>
      <c r="BP1081" s="115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  <c r="EH1081"/>
    </row>
    <row r="1082" spans="4:138">
      <c r="D1082"/>
      <c r="E1082" s="46"/>
      <c r="F1082" s="61"/>
      <c r="G1082"/>
      <c r="H1082"/>
      <c r="I1082"/>
      <c r="J1082"/>
      <c r="K1082" s="47"/>
      <c r="L1082" s="115"/>
      <c r="M1082" s="115"/>
      <c r="N1082" s="115"/>
      <c r="O1082" s="115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  <c r="AA1082" s="115"/>
      <c r="AB1082" s="115"/>
      <c r="AC1082" s="115"/>
      <c r="AD1082" s="115"/>
      <c r="AE1082" s="115"/>
      <c r="AF1082" s="115"/>
      <c r="AG1082" s="115"/>
      <c r="AH1082" s="115"/>
      <c r="AI1082" s="115"/>
      <c r="AJ1082" s="115"/>
      <c r="AK1082" s="115"/>
      <c r="AL1082" s="115"/>
      <c r="AM1082" s="115"/>
      <c r="AN1082" s="115"/>
      <c r="AO1082" s="115"/>
      <c r="AP1082" s="115"/>
      <c r="AQ1082" s="115"/>
      <c r="AR1082" s="115"/>
      <c r="AS1082" s="115"/>
      <c r="AT1082" s="115"/>
      <c r="AU1082" s="115"/>
      <c r="AV1082" s="115"/>
      <c r="AW1082" s="115"/>
      <c r="AX1082" s="115"/>
      <c r="AY1082" s="115"/>
      <c r="AZ1082" s="115"/>
      <c r="BA1082" s="115"/>
      <c r="BB1082" s="115"/>
      <c r="BC1082" s="115"/>
      <c r="BD1082" s="115"/>
      <c r="BE1082" s="115"/>
      <c r="BF1082" s="115"/>
      <c r="BG1082" s="115"/>
      <c r="BH1082" s="115"/>
      <c r="BI1082" s="115"/>
      <c r="BJ1082" s="115"/>
      <c r="BK1082" s="115"/>
      <c r="BL1082" s="115"/>
      <c r="BM1082" s="115"/>
      <c r="BN1082" s="115"/>
      <c r="BO1082" s="115"/>
      <c r="BP1082" s="115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  <c r="EH1082"/>
    </row>
    <row r="1083" spans="4:138">
      <c r="D1083"/>
      <c r="E1083" s="46"/>
      <c r="F1083" s="61"/>
      <c r="G1083"/>
      <c r="H1083"/>
      <c r="I1083"/>
      <c r="J1083"/>
      <c r="K1083" s="47"/>
      <c r="L1083" s="115"/>
      <c r="M1083" s="115"/>
      <c r="N1083" s="115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  <c r="AM1083" s="115"/>
      <c r="AN1083" s="115"/>
      <c r="AO1083" s="115"/>
      <c r="AP1083" s="115"/>
      <c r="AQ1083" s="115"/>
      <c r="AR1083" s="115"/>
      <c r="AS1083" s="115"/>
      <c r="AT1083" s="115"/>
      <c r="AU1083" s="115"/>
      <c r="AV1083" s="115"/>
      <c r="AW1083" s="115"/>
      <c r="AX1083" s="115"/>
      <c r="AY1083" s="115"/>
      <c r="AZ1083" s="115"/>
      <c r="BA1083" s="115"/>
      <c r="BB1083" s="115"/>
      <c r="BC1083" s="115"/>
      <c r="BD1083" s="115"/>
      <c r="BE1083" s="115"/>
      <c r="BF1083" s="115"/>
      <c r="BG1083" s="115"/>
      <c r="BH1083" s="115"/>
      <c r="BI1083" s="115"/>
      <c r="BJ1083" s="115"/>
      <c r="BK1083" s="115"/>
      <c r="BL1083" s="115"/>
      <c r="BM1083" s="115"/>
      <c r="BN1083" s="115"/>
      <c r="BO1083" s="115"/>
      <c r="BP1083" s="115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  <c r="EH1083"/>
    </row>
    <row r="1084" spans="4:138">
      <c r="D1084"/>
      <c r="E1084" s="46"/>
      <c r="F1084" s="61"/>
      <c r="G1084"/>
      <c r="H1084"/>
      <c r="I1084"/>
      <c r="J1084"/>
      <c r="K1084" s="47"/>
      <c r="L1084" s="115"/>
      <c r="M1084" s="115"/>
      <c r="N1084" s="115"/>
      <c r="O1084" s="115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  <c r="AM1084" s="115"/>
      <c r="AN1084" s="115"/>
      <c r="AO1084" s="115"/>
      <c r="AP1084" s="115"/>
      <c r="AQ1084" s="115"/>
      <c r="AR1084" s="115"/>
      <c r="AS1084" s="115"/>
      <c r="AT1084" s="115"/>
      <c r="AU1084" s="115"/>
      <c r="AV1084" s="115"/>
      <c r="AW1084" s="115"/>
      <c r="AX1084" s="115"/>
      <c r="AY1084" s="115"/>
      <c r="AZ1084" s="115"/>
      <c r="BA1084" s="115"/>
      <c r="BB1084" s="115"/>
      <c r="BC1084" s="115"/>
      <c r="BD1084" s="115"/>
      <c r="BE1084" s="115"/>
      <c r="BF1084" s="115"/>
      <c r="BG1084" s="115"/>
      <c r="BH1084" s="115"/>
      <c r="BI1084" s="115"/>
      <c r="BJ1084" s="115"/>
      <c r="BK1084" s="115"/>
      <c r="BL1084" s="115"/>
      <c r="BM1084" s="115"/>
      <c r="BN1084" s="115"/>
      <c r="BO1084" s="115"/>
      <c r="BP1084" s="115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  <c r="EH1084"/>
    </row>
    <row r="1085" spans="4:138">
      <c r="D1085"/>
      <c r="E1085" s="46"/>
      <c r="F1085" s="61"/>
      <c r="G1085"/>
      <c r="H1085"/>
      <c r="I1085"/>
      <c r="J1085"/>
      <c r="K1085" s="47"/>
      <c r="L1085" s="115"/>
      <c r="M1085" s="115"/>
      <c r="N1085" s="115"/>
      <c r="O1085" s="115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  <c r="AA1085" s="115"/>
      <c r="AB1085" s="115"/>
      <c r="AC1085" s="115"/>
      <c r="AD1085" s="115"/>
      <c r="AE1085" s="115"/>
      <c r="AF1085" s="115"/>
      <c r="AG1085" s="115"/>
      <c r="AH1085" s="115"/>
      <c r="AI1085" s="115"/>
      <c r="AJ1085" s="115"/>
      <c r="AK1085" s="115"/>
      <c r="AL1085" s="115"/>
      <c r="AM1085" s="115"/>
      <c r="AN1085" s="115"/>
      <c r="AO1085" s="115"/>
      <c r="AP1085" s="115"/>
      <c r="AQ1085" s="115"/>
      <c r="AR1085" s="115"/>
      <c r="AS1085" s="115"/>
      <c r="AT1085" s="115"/>
      <c r="AU1085" s="115"/>
      <c r="AV1085" s="115"/>
      <c r="AW1085" s="115"/>
      <c r="AX1085" s="115"/>
      <c r="AY1085" s="115"/>
      <c r="AZ1085" s="115"/>
      <c r="BA1085" s="115"/>
      <c r="BB1085" s="115"/>
      <c r="BC1085" s="115"/>
      <c r="BD1085" s="115"/>
      <c r="BE1085" s="115"/>
      <c r="BF1085" s="115"/>
      <c r="BG1085" s="115"/>
      <c r="BH1085" s="115"/>
      <c r="BI1085" s="115"/>
      <c r="BJ1085" s="115"/>
      <c r="BK1085" s="115"/>
      <c r="BL1085" s="115"/>
      <c r="BM1085" s="115"/>
      <c r="BN1085" s="115"/>
      <c r="BO1085" s="115"/>
      <c r="BP1085" s="11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  <c r="EH1085"/>
    </row>
    <row r="1086" spans="4:138">
      <c r="D1086"/>
      <c r="E1086" s="46"/>
      <c r="F1086" s="61"/>
      <c r="G1086"/>
      <c r="H1086"/>
      <c r="I1086"/>
      <c r="J1086"/>
      <c r="K1086" s="47"/>
      <c r="L1086" s="115"/>
      <c r="M1086" s="115"/>
      <c r="N1086" s="115"/>
      <c r="O1086" s="115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  <c r="AM1086" s="115"/>
      <c r="AN1086" s="115"/>
      <c r="AO1086" s="115"/>
      <c r="AP1086" s="115"/>
      <c r="AQ1086" s="115"/>
      <c r="AR1086" s="115"/>
      <c r="AS1086" s="115"/>
      <c r="AT1086" s="115"/>
      <c r="AU1086" s="115"/>
      <c r="AV1086" s="115"/>
      <c r="AW1086" s="115"/>
      <c r="AX1086" s="115"/>
      <c r="AY1086" s="115"/>
      <c r="AZ1086" s="115"/>
      <c r="BA1086" s="115"/>
      <c r="BB1086" s="115"/>
      <c r="BC1086" s="115"/>
      <c r="BD1086" s="115"/>
      <c r="BE1086" s="115"/>
      <c r="BF1086" s="115"/>
      <c r="BG1086" s="115"/>
      <c r="BH1086" s="115"/>
      <c r="BI1086" s="115"/>
      <c r="BJ1086" s="115"/>
      <c r="BK1086" s="115"/>
      <c r="BL1086" s="115"/>
      <c r="BM1086" s="115"/>
      <c r="BN1086" s="115"/>
      <c r="BO1086" s="115"/>
      <c r="BP1086" s="115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  <c r="EH1086"/>
    </row>
    <row r="1087" spans="4:138">
      <c r="D1087"/>
      <c r="E1087" s="46"/>
      <c r="F1087" s="61"/>
      <c r="G1087"/>
      <c r="H1087"/>
      <c r="I1087"/>
      <c r="J1087"/>
      <c r="K1087" s="47"/>
      <c r="L1087" s="115"/>
      <c r="M1087" s="115"/>
      <c r="N1087" s="115"/>
      <c r="O1087" s="115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  <c r="AA1087" s="115"/>
      <c r="AB1087" s="115"/>
      <c r="AC1087" s="115"/>
      <c r="AD1087" s="115"/>
      <c r="AE1087" s="115"/>
      <c r="AF1087" s="115"/>
      <c r="AG1087" s="115"/>
      <c r="AH1087" s="115"/>
      <c r="AI1087" s="115"/>
      <c r="AJ1087" s="115"/>
      <c r="AK1087" s="115"/>
      <c r="AL1087" s="115"/>
      <c r="AM1087" s="115"/>
      <c r="AN1087" s="115"/>
      <c r="AO1087" s="115"/>
      <c r="AP1087" s="115"/>
      <c r="AQ1087" s="115"/>
      <c r="AR1087" s="115"/>
      <c r="AS1087" s="115"/>
      <c r="AT1087" s="115"/>
      <c r="AU1087" s="115"/>
      <c r="AV1087" s="115"/>
      <c r="AW1087" s="115"/>
      <c r="AX1087" s="115"/>
      <c r="AY1087" s="115"/>
      <c r="AZ1087" s="115"/>
      <c r="BA1087" s="115"/>
      <c r="BB1087" s="115"/>
      <c r="BC1087" s="115"/>
      <c r="BD1087" s="115"/>
      <c r="BE1087" s="115"/>
      <c r="BF1087" s="115"/>
      <c r="BG1087" s="115"/>
      <c r="BH1087" s="115"/>
      <c r="BI1087" s="115"/>
      <c r="BJ1087" s="115"/>
      <c r="BK1087" s="115"/>
      <c r="BL1087" s="115"/>
      <c r="BM1087" s="115"/>
      <c r="BN1087" s="115"/>
      <c r="BO1087" s="115"/>
      <c r="BP1087" s="115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  <c r="EH1087"/>
    </row>
    <row r="1088" spans="4:138">
      <c r="D1088"/>
      <c r="E1088" s="46"/>
      <c r="F1088" s="61"/>
      <c r="G1088"/>
      <c r="H1088"/>
      <c r="I1088"/>
      <c r="J1088"/>
      <c r="K1088" s="47"/>
      <c r="L1088" s="115"/>
      <c r="M1088" s="115"/>
      <c r="N1088" s="115"/>
      <c r="O1088" s="115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  <c r="AA1088" s="115"/>
      <c r="AB1088" s="115"/>
      <c r="AC1088" s="115"/>
      <c r="AD1088" s="115"/>
      <c r="AE1088" s="115"/>
      <c r="AF1088" s="115"/>
      <c r="AG1088" s="115"/>
      <c r="AH1088" s="115"/>
      <c r="AI1088" s="115"/>
      <c r="AJ1088" s="115"/>
      <c r="AK1088" s="115"/>
      <c r="AL1088" s="115"/>
      <c r="AM1088" s="115"/>
      <c r="AN1088" s="115"/>
      <c r="AO1088" s="115"/>
      <c r="AP1088" s="115"/>
      <c r="AQ1088" s="115"/>
      <c r="AR1088" s="115"/>
      <c r="AS1088" s="115"/>
      <c r="AT1088" s="115"/>
      <c r="AU1088" s="115"/>
      <c r="AV1088" s="115"/>
      <c r="AW1088" s="115"/>
      <c r="AX1088" s="115"/>
      <c r="AY1088" s="115"/>
      <c r="AZ1088" s="115"/>
      <c r="BA1088" s="115"/>
      <c r="BB1088" s="115"/>
      <c r="BC1088" s="115"/>
      <c r="BD1088" s="115"/>
      <c r="BE1088" s="115"/>
      <c r="BF1088" s="115"/>
      <c r="BG1088" s="115"/>
      <c r="BH1088" s="115"/>
      <c r="BI1088" s="115"/>
      <c r="BJ1088" s="115"/>
      <c r="BK1088" s="115"/>
      <c r="BL1088" s="115"/>
      <c r="BM1088" s="115"/>
      <c r="BN1088" s="115"/>
      <c r="BO1088" s="115"/>
      <c r="BP1088" s="115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  <c r="EH1088"/>
    </row>
    <row r="1089" spans="4:138">
      <c r="D1089"/>
      <c r="E1089" s="46"/>
      <c r="F1089" s="61"/>
      <c r="G1089"/>
      <c r="H1089"/>
      <c r="I1089"/>
      <c r="J1089"/>
      <c r="K1089" s="47"/>
      <c r="L1089" s="115"/>
      <c r="M1089" s="115"/>
      <c r="N1089" s="115"/>
      <c r="O1089" s="115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  <c r="AA1089" s="115"/>
      <c r="AB1089" s="115"/>
      <c r="AC1089" s="115"/>
      <c r="AD1089" s="115"/>
      <c r="AE1089" s="115"/>
      <c r="AF1089" s="115"/>
      <c r="AG1089" s="115"/>
      <c r="AH1089" s="115"/>
      <c r="AI1089" s="115"/>
      <c r="AJ1089" s="115"/>
      <c r="AK1089" s="115"/>
      <c r="AL1089" s="115"/>
      <c r="AM1089" s="115"/>
      <c r="AN1089" s="115"/>
      <c r="AO1089" s="115"/>
      <c r="AP1089" s="115"/>
      <c r="AQ1089" s="115"/>
      <c r="AR1089" s="115"/>
      <c r="AS1089" s="115"/>
      <c r="AT1089" s="115"/>
      <c r="AU1089" s="115"/>
      <c r="AV1089" s="115"/>
      <c r="AW1089" s="115"/>
      <c r="AX1089" s="115"/>
      <c r="AY1089" s="115"/>
      <c r="AZ1089" s="115"/>
      <c r="BA1089" s="115"/>
      <c r="BB1089" s="115"/>
      <c r="BC1089" s="115"/>
      <c r="BD1089" s="115"/>
      <c r="BE1089" s="115"/>
      <c r="BF1089" s="115"/>
      <c r="BG1089" s="115"/>
      <c r="BH1089" s="115"/>
      <c r="BI1089" s="115"/>
      <c r="BJ1089" s="115"/>
      <c r="BK1089" s="115"/>
      <c r="BL1089" s="115"/>
      <c r="BM1089" s="115"/>
      <c r="BN1089" s="115"/>
      <c r="BO1089" s="115"/>
      <c r="BP1089" s="115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  <c r="EH1089"/>
    </row>
    <row r="1090" spans="4:138">
      <c r="D1090"/>
      <c r="E1090" s="46"/>
      <c r="F1090" s="61"/>
      <c r="G1090"/>
      <c r="H1090"/>
      <c r="I1090"/>
      <c r="J1090"/>
      <c r="K1090" s="47"/>
      <c r="L1090" s="115"/>
      <c r="M1090" s="115"/>
      <c r="N1090" s="115"/>
      <c r="O1090" s="115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  <c r="AA1090" s="115"/>
      <c r="AB1090" s="115"/>
      <c r="AC1090" s="115"/>
      <c r="AD1090" s="115"/>
      <c r="AE1090" s="115"/>
      <c r="AF1090" s="115"/>
      <c r="AG1090" s="115"/>
      <c r="AH1090" s="115"/>
      <c r="AI1090" s="115"/>
      <c r="AJ1090" s="115"/>
      <c r="AK1090" s="115"/>
      <c r="AL1090" s="115"/>
      <c r="AM1090" s="115"/>
      <c r="AN1090" s="115"/>
      <c r="AO1090" s="115"/>
      <c r="AP1090" s="115"/>
      <c r="AQ1090" s="115"/>
      <c r="AR1090" s="115"/>
      <c r="AS1090" s="115"/>
      <c r="AT1090" s="115"/>
      <c r="AU1090" s="115"/>
      <c r="AV1090" s="115"/>
      <c r="AW1090" s="115"/>
      <c r="AX1090" s="115"/>
      <c r="AY1090" s="115"/>
      <c r="AZ1090" s="115"/>
      <c r="BA1090" s="115"/>
      <c r="BB1090" s="115"/>
      <c r="BC1090" s="115"/>
      <c r="BD1090" s="115"/>
      <c r="BE1090" s="115"/>
      <c r="BF1090" s="115"/>
      <c r="BG1090" s="115"/>
      <c r="BH1090" s="115"/>
      <c r="BI1090" s="115"/>
      <c r="BJ1090" s="115"/>
      <c r="BK1090" s="115"/>
      <c r="BL1090" s="115"/>
      <c r="BM1090" s="115"/>
      <c r="BN1090" s="115"/>
      <c r="BO1090" s="115"/>
      <c r="BP1090" s="115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  <c r="EH1090"/>
    </row>
    <row r="1091" spans="4:138">
      <c r="D1091"/>
      <c r="E1091" s="46"/>
      <c r="F1091" s="61"/>
      <c r="G1091"/>
      <c r="H1091"/>
      <c r="I1091"/>
      <c r="J1091"/>
      <c r="K1091" s="47"/>
      <c r="L1091" s="115"/>
      <c r="M1091" s="115"/>
      <c r="N1091" s="115"/>
      <c r="O1091" s="115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  <c r="AA1091" s="115"/>
      <c r="AB1091" s="115"/>
      <c r="AC1091" s="115"/>
      <c r="AD1091" s="115"/>
      <c r="AE1091" s="115"/>
      <c r="AF1091" s="115"/>
      <c r="AG1091" s="115"/>
      <c r="AH1091" s="115"/>
      <c r="AI1091" s="115"/>
      <c r="AJ1091" s="115"/>
      <c r="AK1091" s="115"/>
      <c r="AL1091" s="115"/>
      <c r="AM1091" s="115"/>
      <c r="AN1091" s="115"/>
      <c r="AO1091" s="115"/>
      <c r="AP1091" s="115"/>
      <c r="AQ1091" s="115"/>
      <c r="AR1091" s="115"/>
      <c r="AS1091" s="115"/>
      <c r="AT1091" s="115"/>
      <c r="AU1091" s="115"/>
      <c r="AV1091" s="115"/>
      <c r="AW1091" s="115"/>
      <c r="AX1091" s="115"/>
      <c r="AY1091" s="115"/>
      <c r="AZ1091" s="115"/>
      <c r="BA1091" s="115"/>
      <c r="BB1091" s="115"/>
      <c r="BC1091" s="115"/>
      <c r="BD1091" s="115"/>
      <c r="BE1091" s="115"/>
      <c r="BF1091" s="115"/>
      <c r="BG1091" s="115"/>
      <c r="BH1091" s="115"/>
      <c r="BI1091" s="115"/>
      <c r="BJ1091" s="115"/>
      <c r="BK1091" s="115"/>
      <c r="BL1091" s="115"/>
      <c r="BM1091" s="115"/>
      <c r="BN1091" s="115"/>
      <c r="BO1091" s="115"/>
      <c r="BP1091" s="115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  <c r="EH1091"/>
    </row>
    <row r="1092" spans="4:138">
      <c r="D1092"/>
      <c r="E1092" s="46"/>
      <c r="F1092" s="61"/>
      <c r="G1092"/>
      <c r="H1092"/>
      <c r="I1092"/>
      <c r="J1092"/>
      <c r="K1092" s="47"/>
      <c r="L1092" s="115"/>
      <c r="M1092" s="115"/>
      <c r="N1092" s="115"/>
      <c r="O1092" s="115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  <c r="AA1092" s="115"/>
      <c r="AB1092" s="115"/>
      <c r="AC1092" s="115"/>
      <c r="AD1092" s="115"/>
      <c r="AE1092" s="115"/>
      <c r="AF1092" s="115"/>
      <c r="AG1092" s="115"/>
      <c r="AH1092" s="115"/>
      <c r="AI1092" s="115"/>
      <c r="AJ1092" s="115"/>
      <c r="AK1092" s="115"/>
      <c r="AL1092" s="115"/>
      <c r="AM1092" s="115"/>
      <c r="AN1092" s="115"/>
      <c r="AO1092" s="115"/>
      <c r="AP1092" s="115"/>
      <c r="AQ1092" s="115"/>
      <c r="AR1092" s="115"/>
      <c r="AS1092" s="115"/>
      <c r="AT1092" s="115"/>
      <c r="AU1092" s="115"/>
      <c r="AV1092" s="115"/>
      <c r="AW1092" s="115"/>
      <c r="AX1092" s="115"/>
      <c r="AY1092" s="115"/>
      <c r="AZ1092" s="115"/>
      <c r="BA1092" s="115"/>
      <c r="BB1092" s="115"/>
      <c r="BC1092" s="115"/>
      <c r="BD1092" s="115"/>
      <c r="BE1092" s="115"/>
      <c r="BF1092" s="115"/>
      <c r="BG1092" s="115"/>
      <c r="BH1092" s="115"/>
      <c r="BI1092" s="115"/>
      <c r="BJ1092" s="115"/>
      <c r="BK1092" s="115"/>
      <c r="BL1092" s="115"/>
      <c r="BM1092" s="115"/>
      <c r="BN1092" s="115"/>
      <c r="BO1092" s="115"/>
      <c r="BP1092" s="115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  <c r="EH1092"/>
    </row>
    <row r="1093" spans="4:138">
      <c r="D1093"/>
      <c r="E1093" s="46"/>
      <c r="F1093" s="61"/>
      <c r="G1093"/>
      <c r="H1093"/>
      <c r="I1093"/>
      <c r="J1093"/>
      <c r="K1093" s="47"/>
      <c r="L1093" s="115"/>
      <c r="M1093" s="115"/>
      <c r="N1093" s="115"/>
      <c r="O1093" s="115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  <c r="AA1093" s="115"/>
      <c r="AB1093" s="115"/>
      <c r="AC1093" s="115"/>
      <c r="AD1093" s="115"/>
      <c r="AE1093" s="115"/>
      <c r="AF1093" s="115"/>
      <c r="AG1093" s="115"/>
      <c r="AH1093" s="115"/>
      <c r="AI1093" s="115"/>
      <c r="AJ1093" s="115"/>
      <c r="AK1093" s="115"/>
      <c r="AL1093" s="115"/>
      <c r="AM1093" s="115"/>
      <c r="AN1093" s="115"/>
      <c r="AO1093" s="115"/>
      <c r="AP1093" s="115"/>
      <c r="AQ1093" s="115"/>
      <c r="AR1093" s="115"/>
      <c r="AS1093" s="115"/>
      <c r="AT1093" s="115"/>
      <c r="AU1093" s="115"/>
      <c r="AV1093" s="115"/>
      <c r="AW1093" s="115"/>
      <c r="AX1093" s="115"/>
      <c r="AY1093" s="115"/>
      <c r="AZ1093" s="115"/>
      <c r="BA1093" s="115"/>
      <c r="BB1093" s="115"/>
      <c r="BC1093" s="115"/>
      <c r="BD1093" s="115"/>
      <c r="BE1093" s="115"/>
      <c r="BF1093" s="115"/>
      <c r="BG1093" s="115"/>
      <c r="BH1093" s="115"/>
      <c r="BI1093" s="115"/>
      <c r="BJ1093" s="115"/>
      <c r="BK1093" s="115"/>
      <c r="BL1093" s="115"/>
      <c r="BM1093" s="115"/>
      <c r="BN1093" s="115"/>
      <c r="BO1093" s="115"/>
      <c r="BP1093" s="115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  <c r="EH1093"/>
    </row>
    <row r="1094" spans="4:138">
      <c r="D1094"/>
      <c r="E1094" s="46"/>
      <c r="F1094" s="61"/>
      <c r="G1094"/>
      <c r="H1094"/>
      <c r="I1094"/>
      <c r="J1094"/>
      <c r="K1094" s="47"/>
      <c r="L1094" s="115"/>
      <c r="M1094" s="115"/>
      <c r="N1094" s="115"/>
      <c r="O1094" s="115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  <c r="AA1094" s="115"/>
      <c r="AB1094" s="115"/>
      <c r="AC1094" s="115"/>
      <c r="AD1094" s="115"/>
      <c r="AE1094" s="115"/>
      <c r="AF1094" s="115"/>
      <c r="AG1094" s="115"/>
      <c r="AH1094" s="115"/>
      <c r="AI1094" s="115"/>
      <c r="AJ1094" s="115"/>
      <c r="AK1094" s="115"/>
      <c r="AL1094" s="115"/>
      <c r="AM1094" s="115"/>
      <c r="AN1094" s="115"/>
      <c r="AO1094" s="115"/>
      <c r="AP1094" s="115"/>
      <c r="AQ1094" s="115"/>
      <c r="AR1094" s="115"/>
      <c r="AS1094" s="115"/>
      <c r="AT1094" s="115"/>
      <c r="AU1094" s="115"/>
      <c r="AV1094" s="115"/>
      <c r="AW1094" s="115"/>
      <c r="AX1094" s="115"/>
      <c r="AY1094" s="115"/>
      <c r="AZ1094" s="115"/>
      <c r="BA1094" s="115"/>
      <c r="BB1094" s="115"/>
      <c r="BC1094" s="115"/>
      <c r="BD1094" s="115"/>
      <c r="BE1094" s="115"/>
      <c r="BF1094" s="115"/>
      <c r="BG1094" s="115"/>
      <c r="BH1094" s="115"/>
      <c r="BI1094" s="115"/>
      <c r="BJ1094" s="115"/>
      <c r="BK1094" s="115"/>
      <c r="BL1094" s="115"/>
      <c r="BM1094" s="115"/>
      <c r="BN1094" s="115"/>
      <c r="BO1094" s="115"/>
      <c r="BP1094" s="115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  <c r="EH1094"/>
    </row>
    <row r="1095" spans="4:138">
      <c r="D1095"/>
      <c r="E1095" s="46"/>
      <c r="F1095" s="61"/>
      <c r="G1095"/>
      <c r="H1095"/>
      <c r="I1095"/>
      <c r="J1095"/>
      <c r="K1095" s="47"/>
      <c r="L1095" s="115"/>
      <c r="M1095" s="115"/>
      <c r="N1095" s="115"/>
      <c r="O1095" s="115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  <c r="AA1095" s="115"/>
      <c r="AB1095" s="115"/>
      <c r="AC1095" s="115"/>
      <c r="AD1095" s="115"/>
      <c r="AE1095" s="115"/>
      <c r="AF1095" s="115"/>
      <c r="AG1095" s="115"/>
      <c r="AH1095" s="115"/>
      <c r="AI1095" s="115"/>
      <c r="AJ1095" s="115"/>
      <c r="AK1095" s="115"/>
      <c r="AL1095" s="115"/>
      <c r="AM1095" s="115"/>
      <c r="AN1095" s="115"/>
      <c r="AO1095" s="115"/>
      <c r="AP1095" s="115"/>
      <c r="AQ1095" s="115"/>
      <c r="AR1095" s="115"/>
      <c r="AS1095" s="115"/>
      <c r="AT1095" s="115"/>
      <c r="AU1095" s="115"/>
      <c r="AV1095" s="115"/>
      <c r="AW1095" s="115"/>
      <c r="AX1095" s="115"/>
      <c r="AY1095" s="115"/>
      <c r="AZ1095" s="115"/>
      <c r="BA1095" s="115"/>
      <c r="BB1095" s="115"/>
      <c r="BC1095" s="115"/>
      <c r="BD1095" s="115"/>
      <c r="BE1095" s="115"/>
      <c r="BF1095" s="115"/>
      <c r="BG1095" s="115"/>
      <c r="BH1095" s="115"/>
      <c r="BI1095" s="115"/>
      <c r="BJ1095" s="115"/>
      <c r="BK1095" s="115"/>
      <c r="BL1095" s="115"/>
      <c r="BM1095" s="115"/>
      <c r="BN1095" s="115"/>
      <c r="BO1095" s="115"/>
      <c r="BP1095" s="11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  <c r="EH1095"/>
    </row>
    <row r="1096" spans="4:138">
      <c r="D1096"/>
      <c r="E1096" s="46"/>
      <c r="F1096" s="61"/>
      <c r="G1096"/>
      <c r="H1096"/>
      <c r="I1096"/>
      <c r="J1096"/>
      <c r="K1096" s="47"/>
      <c r="L1096" s="115"/>
      <c r="M1096" s="115"/>
      <c r="N1096" s="115"/>
      <c r="O1096" s="115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  <c r="AA1096" s="115"/>
      <c r="AB1096" s="115"/>
      <c r="AC1096" s="115"/>
      <c r="AD1096" s="115"/>
      <c r="AE1096" s="115"/>
      <c r="AF1096" s="115"/>
      <c r="AG1096" s="115"/>
      <c r="AH1096" s="115"/>
      <c r="AI1096" s="115"/>
      <c r="AJ1096" s="115"/>
      <c r="AK1096" s="115"/>
      <c r="AL1096" s="115"/>
      <c r="AM1096" s="115"/>
      <c r="AN1096" s="115"/>
      <c r="AO1096" s="115"/>
      <c r="AP1096" s="115"/>
      <c r="AQ1096" s="115"/>
      <c r="AR1096" s="115"/>
      <c r="AS1096" s="115"/>
      <c r="AT1096" s="115"/>
      <c r="AU1096" s="115"/>
      <c r="AV1096" s="115"/>
      <c r="AW1096" s="115"/>
      <c r="AX1096" s="115"/>
      <c r="AY1096" s="115"/>
      <c r="AZ1096" s="115"/>
      <c r="BA1096" s="115"/>
      <c r="BB1096" s="115"/>
      <c r="BC1096" s="115"/>
      <c r="BD1096" s="115"/>
      <c r="BE1096" s="115"/>
      <c r="BF1096" s="115"/>
      <c r="BG1096" s="115"/>
      <c r="BH1096" s="115"/>
      <c r="BI1096" s="115"/>
      <c r="BJ1096" s="115"/>
      <c r="BK1096" s="115"/>
      <c r="BL1096" s="115"/>
      <c r="BM1096" s="115"/>
      <c r="BN1096" s="115"/>
      <c r="BO1096" s="115"/>
      <c r="BP1096" s="115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  <c r="EH1096"/>
    </row>
    <row r="1097" spans="4:138">
      <c r="D1097"/>
      <c r="E1097" s="46"/>
      <c r="F1097" s="61"/>
      <c r="G1097"/>
      <c r="H1097"/>
      <c r="I1097"/>
      <c r="J1097"/>
      <c r="K1097" s="47"/>
      <c r="L1097" s="115"/>
      <c r="M1097" s="115"/>
      <c r="N1097" s="115"/>
      <c r="O1097" s="115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  <c r="AA1097" s="115"/>
      <c r="AB1097" s="115"/>
      <c r="AC1097" s="115"/>
      <c r="AD1097" s="115"/>
      <c r="AE1097" s="115"/>
      <c r="AF1097" s="115"/>
      <c r="AG1097" s="115"/>
      <c r="AH1097" s="115"/>
      <c r="AI1097" s="115"/>
      <c r="AJ1097" s="115"/>
      <c r="AK1097" s="115"/>
      <c r="AL1097" s="115"/>
      <c r="AM1097" s="115"/>
      <c r="AN1097" s="115"/>
      <c r="AO1097" s="115"/>
      <c r="AP1097" s="115"/>
      <c r="AQ1097" s="115"/>
      <c r="AR1097" s="115"/>
      <c r="AS1097" s="115"/>
      <c r="AT1097" s="115"/>
      <c r="AU1097" s="115"/>
      <c r="AV1097" s="115"/>
      <c r="AW1097" s="115"/>
      <c r="AX1097" s="115"/>
      <c r="AY1097" s="115"/>
      <c r="AZ1097" s="115"/>
      <c r="BA1097" s="115"/>
      <c r="BB1097" s="115"/>
      <c r="BC1097" s="115"/>
      <c r="BD1097" s="115"/>
      <c r="BE1097" s="115"/>
      <c r="BF1097" s="115"/>
      <c r="BG1097" s="115"/>
      <c r="BH1097" s="115"/>
      <c r="BI1097" s="115"/>
      <c r="BJ1097" s="115"/>
      <c r="BK1097" s="115"/>
      <c r="BL1097" s="115"/>
      <c r="BM1097" s="115"/>
      <c r="BN1097" s="115"/>
      <c r="BO1097" s="115"/>
      <c r="BP1097" s="115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  <c r="EH1097"/>
    </row>
    <row r="1098" spans="4:138">
      <c r="D1098"/>
      <c r="E1098" s="46"/>
      <c r="F1098" s="61"/>
      <c r="G1098"/>
      <c r="H1098"/>
      <c r="I1098"/>
      <c r="J1098"/>
      <c r="K1098" s="47"/>
      <c r="L1098" s="115"/>
      <c r="M1098" s="115"/>
      <c r="N1098" s="115"/>
      <c r="O1098" s="115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  <c r="AA1098" s="115"/>
      <c r="AB1098" s="115"/>
      <c r="AC1098" s="115"/>
      <c r="AD1098" s="115"/>
      <c r="AE1098" s="115"/>
      <c r="AF1098" s="115"/>
      <c r="AG1098" s="115"/>
      <c r="AH1098" s="115"/>
      <c r="AI1098" s="115"/>
      <c r="AJ1098" s="115"/>
      <c r="AK1098" s="115"/>
      <c r="AL1098" s="115"/>
      <c r="AM1098" s="115"/>
      <c r="AN1098" s="115"/>
      <c r="AO1098" s="115"/>
      <c r="AP1098" s="115"/>
      <c r="AQ1098" s="115"/>
      <c r="AR1098" s="115"/>
      <c r="AS1098" s="115"/>
      <c r="AT1098" s="115"/>
      <c r="AU1098" s="115"/>
      <c r="AV1098" s="115"/>
      <c r="AW1098" s="115"/>
      <c r="AX1098" s="115"/>
      <c r="AY1098" s="115"/>
      <c r="AZ1098" s="115"/>
      <c r="BA1098" s="115"/>
      <c r="BB1098" s="115"/>
      <c r="BC1098" s="115"/>
      <c r="BD1098" s="115"/>
      <c r="BE1098" s="115"/>
      <c r="BF1098" s="115"/>
      <c r="BG1098" s="115"/>
      <c r="BH1098" s="115"/>
      <c r="BI1098" s="115"/>
      <c r="BJ1098" s="115"/>
      <c r="BK1098" s="115"/>
      <c r="BL1098" s="115"/>
      <c r="BM1098" s="115"/>
      <c r="BN1098" s="115"/>
      <c r="BO1098" s="115"/>
      <c r="BP1098" s="115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  <c r="EH1098"/>
    </row>
    <row r="1099" spans="4:138">
      <c r="D1099"/>
      <c r="E1099" s="46"/>
      <c r="F1099" s="61"/>
      <c r="G1099"/>
      <c r="H1099"/>
      <c r="I1099"/>
      <c r="J1099"/>
      <c r="K1099" s="47"/>
      <c r="L1099" s="115"/>
      <c r="M1099" s="115"/>
      <c r="N1099" s="115"/>
      <c r="O1099" s="115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  <c r="AA1099" s="115"/>
      <c r="AB1099" s="115"/>
      <c r="AC1099" s="115"/>
      <c r="AD1099" s="115"/>
      <c r="AE1099" s="115"/>
      <c r="AF1099" s="115"/>
      <c r="AG1099" s="115"/>
      <c r="AH1099" s="115"/>
      <c r="AI1099" s="115"/>
      <c r="AJ1099" s="115"/>
      <c r="AK1099" s="115"/>
      <c r="AL1099" s="115"/>
      <c r="AM1099" s="115"/>
      <c r="AN1099" s="115"/>
      <c r="AO1099" s="115"/>
      <c r="AP1099" s="115"/>
      <c r="AQ1099" s="115"/>
      <c r="AR1099" s="115"/>
      <c r="AS1099" s="115"/>
      <c r="AT1099" s="115"/>
      <c r="AU1099" s="115"/>
      <c r="AV1099" s="115"/>
      <c r="AW1099" s="115"/>
      <c r="AX1099" s="115"/>
      <c r="AY1099" s="115"/>
      <c r="AZ1099" s="115"/>
      <c r="BA1099" s="115"/>
      <c r="BB1099" s="115"/>
      <c r="BC1099" s="115"/>
      <c r="BD1099" s="115"/>
      <c r="BE1099" s="115"/>
      <c r="BF1099" s="115"/>
      <c r="BG1099" s="115"/>
      <c r="BH1099" s="115"/>
      <c r="BI1099" s="115"/>
      <c r="BJ1099" s="115"/>
      <c r="BK1099" s="115"/>
      <c r="BL1099" s="115"/>
      <c r="BM1099" s="115"/>
      <c r="BN1099" s="115"/>
      <c r="BO1099" s="115"/>
      <c r="BP1099" s="115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  <c r="EH1099"/>
    </row>
    <row r="1100" spans="4:138">
      <c r="D1100"/>
      <c r="E1100" s="46"/>
      <c r="F1100" s="61"/>
      <c r="G1100"/>
      <c r="H1100"/>
      <c r="I1100"/>
      <c r="J1100"/>
      <c r="K1100" s="47"/>
      <c r="L1100" s="115"/>
      <c r="M1100" s="115"/>
      <c r="N1100" s="115"/>
      <c r="O1100" s="115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  <c r="AM1100" s="115"/>
      <c r="AN1100" s="115"/>
      <c r="AO1100" s="115"/>
      <c r="AP1100" s="115"/>
      <c r="AQ1100" s="115"/>
      <c r="AR1100" s="115"/>
      <c r="AS1100" s="115"/>
      <c r="AT1100" s="115"/>
      <c r="AU1100" s="115"/>
      <c r="AV1100" s="115"/>
      <c r="AW1100" s="115"/>
      <c r="AX1100" s="115"/>
      <c r="AY1100" s="115"/>
      <c r="AZ1100" s="115"/>
      <c r="BA1100" s="115"/>
      <c r="BB1100" s="115"/>
      <c r="BC1100" s="115"/>
      <c r="BD1100" s="115"/>
      <c r="BE1100" s="115"/>
      <c r="BF1100" s="115"/>
      <c r="BG1100" s="115"/>
      <c r="BH1100" s="115"/>
      <c r="BI1100" s="115"/>
      <c r="BJ1100" s="115"/>
      <c r="BK1100" s="115"/>
      <c r="BL1100" s="115"/>
      <c r="BM1100" s="115"/>
      <c r="BN1100" s="115"/>
      <c r="BO1100" s="115"/>
      <c r="BP1100" s="115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  <c r="EH1100"/>
    </row>
    <row r="1101" spans="4:138">
      <c r="D1101"/>
      <c r="E1101" s="46"/>
      <c r="F1101" s="61"/>
      <c r="G1101"/>
      <c r="H1101"/>
      <c r="I1101"/>
      <c r="J1101"/>
      <c r="K1101" s="47"/>
      <c r="L1101" s="115"/>
      <c r="M1101" s="115"/>
      <c r="N1101" s="115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  <c r="AM1101" s="115"/>
      <c r="AN1101" s="115"/>
      <c r="AO1101" s="115"/>
      <c r="AP1101" s="115"/>
      <c r="AQ1101" s="115"/>
      <c r="AR1101" s="115"/>
      <c r="AS1101" s="115"/>
      <c r="AT1101" s="115"/>
      <c r="AU1101" s="115"/>
      <c r="AV1101" s="115"/>
      <c r="AW1101" s="115"/>
      <c r="AX1101" s="115"/>
      <c r="AY1101" s="115"/>
      <c r="AZ1101" s="115"/>
      <c r="BA1101" s="115"/>
      <c r="BB1101" s="115"/>
      <c r="BC1101" s="115"/>
      <c r="BD1101" s="115"/>
      <c r="BE1101" s="115"/>
      <c r="BF1101" s="115"/>
      <c r="BG1101" s="115"/>
      <c r="BH1101" s="115"/>
      <c r="BI1101" s="115"/>
      <c r="BJ1101" s="115"/>
      <c r="BK1101" s="115"/>
      <c r="BL1101" s="115"/>
      <c r="BM1101" s="115"/>
      <c r="BN1101" s="115"/>
      <c r="BO1101" s="115"/>
      <c r="BP1101" s="115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  <c r="EH1101"/>
    </row>
    <row r="1102" spans="4:138">
      <c r="D1102"/>
      <c r="E1102" s="46"/>
      <c r="F1102" s="61"/>
      <c r="G1102"/>
      <c r="H1102"/>
      <c r="I1102"/>
      <c r="J1102"/>
      <c r="K1102" s="47"/>
      <c r="L1102" s="115"/>
      <c r="M1102" s="115"/>
      <c r="N1102" s="115"/>
      <c r="O1102" s="115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  <c r="AM1102" s="115"/>
      <c r="AN1102" s="115"/>
      <c r="AO1102" s="115"/>
      <c r="AP1102" s="115"/>
      <c r="AQ1102" s="115"/>
      <c r="AR1102" s="115"/>
      <c r="AS1102" s="115"/>
      <c r="AT1102" s="115"/>
      <c r="AU1102" s="115"/>
      <c r="AV1102" s="115"/>
      <c r="AW1102" s="115"/>
      <c r="AX1102" s="115"/>
      <c r="AY1102" s="115"/>
      <c r="AZ1102" s="115"/>
      <c r="BA1102" s="115"/>
      <c r="BB1102" s="115"/>
      <c r="BC1102" s="115"/>
      <c r="BD1102" s="115"/>
      <c r="BE1102" s="115"/>
      <c r="BF1102" s="115"/>
      <c r="BG1102" s="115"/>
      <c r="BH1102" s="115"/>
      <c r="BI1102" s="115"/>
      <c r="BJ1102" s="115"/>
      <c r="BK1102" s="115"/>
      <c r="BL1102" s="115"/>
      <c r="BM1102" s="115"/>
      <c r="BN1102" s="115"/>
      <c r="BO1102" s="115"/>
      <c r="BP1102" s="115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  <c r="EH1102"/>
    </row>
    <row r="1103" spans="4:138">
      <c r="D1103"/>
      <c r="E1103" s="46"/>
      <c r="F1103" s="61"/>
      <c r="G1103"/>
      <c r="H1103"/>
      <c r="I1103"/>
      <c r="J1103"/>
      <c r="K1103" s="47"/>
      <c r="L1103" s="115"/>
      <c r="M1103" s="115"/>
      <c r="N1103" s="115"/>
      <c r="O1103" s="115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  <c r="AA1103" s="115"/>
      <c r="AB1103" s="115"/>
      <c r="AC1103" s="115"/>
      <c r="AD1103" s="115"/>
      <c r="AE1103" s="115"/>
      <c r="AF1103" s="115"/>
      <c r="AG1103" s="115"/>
      <c r="AH1103" s="115"/>
      <c r="AI1103" s="115"/>
      <c r="AJ1103" s="115"/>
      <c r="AK1103" s="115"/>
      <c r="AL1103" s="115"/>
      <c r="AM1103" s="115"/>
      <c r="AN1103" s="115"/>
      <c r="AO1103" s="115"/>
      <c r="AP1103" s="115"/>
      <c r="AQ1103" s="115"/>
      <c r="AR1103" s="115"/>
      <c r="AS1103" s="115"/>
      <c r="AT1103" s="115"/>
      <c r="AU1103" s="115"/>
      <c r="AV1103" s="115"/>
      <c r="AW1103" s="115"/>
      <c r="AX1103" s="115"/>
      <c r="AY1103" s="115"/>
      <c r="AZ1103" s="115"/>
      <c r="BA1103" s="115"/>
      <c r="BB1103" s="115"/>
      <c r="BC1103" s="115"/>
      <c r="BD1103" s="115"/>
      <c r="BE1103" s="115"/>
      <c r="BF1103" s="115"/>
      <c r="BG1103" s="115"/>
      <c r="BH1103" s="115"/>
      <c r="BI1103" s="115"/>
      <c r="BJ1103" s="115"/>
      <c r="BK1103" s="115"/>
      <c r="BL1103" s="115"/>
      <c r="BM1103" s="115"/>
      <c r="BN1103" s="115"/>
      <c r="BO1103" s="115"/>
      <c r="BP1103" s="115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  <c r="EH1103"/>
    </row>
    <row r="1104" spans="4:138">
      <c r="D1104"/>
      <c r="E1104" s="46"/>
      <c r="F1104" s="61"/>
      <c r="G1104"/>
      <c r="H1104"/>
      <c r="I1104"/>
      <c r="J1104"/>
      <c r="K1104" s="47"/>
      <c r="L1104" s="115"/>
      <c r="M1104" s="115"/>
      <c r="N1104" s="115"/>
      <c r="O1104" s="115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  <c r="AA1104" s="115"/>
      <c r="AB1104" s="115"/>
      <c r="AC1104" s="115"/>
      <c r="AD1104" s="115"/>
      <c r="AE1104" s="115"/>
      <c r="AF1104" s="115"/>
      <c r="AG1104" s="115"/>
      <c r="AH1104" s="115"/>
      <c r="AI1104" s="115"/>
      <c r="AJ1104" s="115"/>
      <c r="AK1104" s="115"/>
      <c r="AL1104" s="115"/>
      <c r="AM1104" s="115"/>
      <c r="AN1104" s="115"/>
      <c r="AO1104" s="115"/>
      <c r="AP1104" s="115"/>
      <c r="AQ1104" s="115"/>
      <c r="AR1104" s="115"/>
      <c r="AS1104" s="115"/>
      <c r="AT1104" s="115"/>
      <c r="AU1104" s="115"/>
      <c r="AV1104" s="115"/>
      <c r="AW1104" s="115"/>
      <c r="AX1104" s="115"/>
      <c r="AY1104" s="115"/>
      <c r="AZ1104" s="115"/>
      <c r="BA1104" s="115"/>
      <c r="BB1104" s="115"/>
      <c r="BC1104" s="115"/>
      <c r="BD1104" s="115"/>
      <c r="BE1104" s="115"/>
      <c r="BF1104" s="115"/>
      <c r="BG1104" s="115"/>
      <c r="BH1104" s="115"/>
      <c r="BI1104" s="115"/>
      <c r="BJ1104" s="115"/>
      <c r="BK1104" s="115"/>
      <c r="BL1104" s="115"/>
      <c r="BM1104" s="115"/>
      <c r="BN1104" s="115"/>
      <c r="BO1104" s="115"/>
      <c r="BP1104" s="115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  <c r="EH1104"/>
    </row>
    <row r="1105" spans="4:138">
      <c r="D1105"/>
      <c r="E1105" s="46"/>
      <c r="F1105" s="61"/>
      <c r="G1105"/>
      <c r="H1105"/>
      <c r="I1105"/>
      <c r="J1105"/>
      <c r="K1105" s="47"/>
      <c r="L1105" s="115"/>
      <c r="M1105" s="115"/>
      <c r="N1105" s="115"/>
      <c r="O1105" s="115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  <c r="AA1105" s="115"/>
      <c r="AB1105" s="115"/>
      <c r="AC1105" s="115"/>
      <c r="AD1105" s="115"/>
      <c r="AE1105" s="115"/>
      <c r="AF1105" s="115"/>
      <c r="AG1105" s="115"/>
      <c r="AH1105" s="115"/>
      <c r="AI1105" s="115"/>
      <c r="AJ1105" s="115"/>
      <c r="AK1105" s="115"/>
      <c r="AL1105" s="115"/>
      <c r="AM1105" s="115"/>
      <c r="AN1105" s="115"/>
      <c r="AO1105" s="115"/>
      <c r="AP1105" s="115"/>
      <c r="AQ1105" s="115"/>
      <c r="AR1105" s="115"/>
      <c r="AS1105" s="115"/>
      <c r="AT1105" s="115"/>
      <c r="AU1105" s="115"/>
      <c r="AV1105" s="115"/>
      <c r="AW1105" s="115"/>
      <c r="AX1105" s="115"/>
      <c r="AY1105" s="115"/>
      <c r="AZ1105" s="115"/>
      <c r="BA1105" s="115"/>
      <c r="BB1105" s="115"/>
      <c r="BC1105" s="115"/>
      <c r="BD1105" s="115"/>
      <c r="BE1105" s="115"/>
      <c r="BF1105" s="115"/>
      <c r="BG1105" s="115"/>
      <c r="BH1105" s="115"/>
      <c r="BI1105" s="115"/>
      <c r="BJ1105" s="115"/>
      <c r="BK1105" s="115"/>
      <c r="BL1105" s="115"/>
      <c r="BM1105" s="115"/>
      <c r="BN1105" s="115"/>
      <c r="BO1105" s="115"/>
      <c r="BP1105" s="11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  <c r="EH1105"/>
    </row>
    <row r="1106" spans="4:138">
      <c r="D1106"/>
      <c r="E1106" s="46"/>
      <c r="F1106" s="61"/>
      <c r="G1106"/>
      <c r="H1106"/>
      <c r="I1106"/>
      <c r="J1106"/>
      <c r="K1106" s="47"/>
      <c r="L1106" s="115"/>
      <c r="M1106" s="115"/>
      <c r="N1106" s="115"/>
      <c r="O1106" s="115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  <c r="AA1106" s="115"/>
      <c r="AB1106" s="115"/>
      <c r="AC1106" s="115"/>
      <c r="AD1106" s="115"/>
      <c r="AE1106" s="115"/>
      <c r="AF1106" s="115"/>
      <c r="AG1106" s="115"/>
      <c r="AH1106" s="115"/>
      <c r="AI1106" s="115"/>
      <c r="AJ1106" s="115"/>
      <c r="AK1106" s="115"/>
      <c r="AL1106" s="115"/>
      <c r="AM1106" s="115"/>
      <c r="AN1106" s="115"/>
      <c r="AO1106" s="115"/>
      <c r="AP1106" s="115"/>
      <c r="AQ1106" s="115"/>
      <c r="AR1106" s="115"/>
      <c r="AS1106" s="115"/>
      <c r="AT1106" s="115"/>
      <c r="AU1106" s="115"/>
      <c r="AV1106" s="115"/>
      <c r="AW1106" s="115"/>
      <c r="AX1106" s="115"/>
      <c r="AY1106" s="115"/>
      <c r="AZ1106" s="115"/>
      <c r="BA1106" s="115"/>
      <c r="BB1106" s="115"/>
      <c r="BC1106" s="115"/>
      <c r="BD1106" s="115"/>
      <c r="BE1106" s="115"/>
      <c r="BF1106" s="115"/>
      <c r="BG1106" s="115"/>
      <c r="BH1106" s="115"/>
      <c r="BI1106" s="115"/>
      <c r="BJ1106" s="115"/>
      <c r="BK1106" s="115"/>
      <c r="BL1106" s="115"/>
      <c r="BM1106" s="115"/>
      <c r="BN1106" s="115"/>
      <c r="BO1106" s="115"/>
      <c r="BP1106" s="115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  <c r="EH1106"/>
    </row>
    <row r="1107" spans="4:138">
      <c r="D1107"/>
      <c r="E1107" s="46"/>
      <c r="F1107" s="61"/>
      <c r="G1107"/>
      <c r="H1107"/>
      <c r="I1107"/>
      <c r="J1107"/>
      <c r="K1107" s="47"/>
      <c r="L1107" s="115"/>
      <c r="M1107" s="115"/>
      <c r="N1107" s="115"/>
      <c r="O1107" s="115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  <c r="AA1107" s="115"/>
      <c r="AB1107" s="115"/>
      <c r="AC1107" s="115"/>
      <c r="AD1107" s="115"/>
      <c r="AE1107" s="115"/>
      <c r="AF1107" s="115"/>
      <c r="AG1107" s="115"/>
      <c r="AH1107" s="115"/>
      <c r="AI1107" s="115"/>
      <c r="AJ1107" s="115"/>
      <c r="AK1107" s="115"/>
      <c r="AL1107" s="115"/>
      <c r="AM1107" s="115"/>
      <c r="AN1107" s="115"/>
      <c r="AO1107" s="115"/>
      <c r="AP1107" s="115"/>
      <c r="AQ1107" s="115"/>
      <c r="AR1107" s="115"/>
      <c r="AS1107" s="115"/>
      <c r="AT1107" s="115"/>
      <c r="AU1107" s="115"/>
      <c r="AV1107" s="115"/>
      <c r="AW1107" s="115"/>
      <c r="AX1107" s="115"/>
      <c r="AY1107" s="115"/>
      <c r="AZ1107" s="115"/>
      <c r="BA1107" s="115"/>
      <c r="BB1107" s="115"/>
      <c r="BC1107" s="115"/>
      <c r="BD1107" s="115"/>
      <c r="BE1107" s="115"/>
      <c r="BF1107" s="115"/>
      <c r="BG1107" s="115"/>
      <c r="BH1107" s="115"/>
      <c r="BI1107" s="115"/>
      <c r="BJ1107" s="115"/>
      <c r="BK1107" s="115"/>
      <c r="BL1107" s="115"/>
      <c r="BM1107" s="115"/>
      <c r="BN1107" s="115"/>
      <c r="BO1107" s="115"/>
      <c r="BP1107" s="115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  <c r="EH1107"/>
    </row>
    <row r="1108" spans="4:138">
      <c r="D1108"/>
      <c r="E1108" s="46"/>
      <c r="F1108" s="61"/>
      <c r="G1108"/>
      <c r="H1108"/>
      <c r="I1108"/>
      <c r="J1108"/>
      <c r="K1108" s="47"/>
      <c r="L1108" s="115"/>
      <c r="M1108" s="115"/>
      <c r="N1108" s="115"/>
      <c r="O1108" s="115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  <c r="AA1108" s="115"/>
      <c r="AB1108" s="115"/>
      <c r="AC1108" s="115"/>
      <c r="AD1108" s="115"/>
      <c r="AE1108" s="115"/>
      <c r="AF1108" s="115"/>
      <c r="AG1108" s="115"/>
      <c r="AH1108" s="115"/>
      <c r="AI1108" s="115"/>
      <c r="AJ1108" s="115"/>
      <c r="AK1108" s="115"/>
      <c r="AL1108" s="115"/>
      <c r="AM1108" s="115"/>
      <c r="AN1108" s="115"/>
      <c r="AO1108" s="115"/>
      <c r="AP1108" s="115"/>
      <c r="AQ1108" s="115"/>
      <c r="AR1108" s="115"/>
      <c r="AS1108" s="115"/>
      <c r="AT1108" s="115"/>
      <c r="AU1108" s="115"/>
      <c r="AV1108" s="115"/>
      <c r="AW1108" s="115"/>
      <c r="AX1108" s="115"/>
      <c r="AY1108" s="115"/>
      <c r="AZ1108" s="115"/>
      <c r="BA1108" s="115"/>
      <c r="BB1108" s="115"/>
      <c r="BC1108" s="115"/>
      <c r="BD1108" s="115"/>
      <c r="BE1108" s="115"/>
      <c r="BF1108" s="115"/>
      <c r="BG1108" s="115"/>
      <c r="BH1108" s="115"/>
      <c r="BI1108" s="115"/>
      <c r="BJ1108" s="115"/>
      <c r="BK1108" s="115"/>
      <c r="BL1108" s="115"/>
      <c r="BM1108" s="115"/>
      <c r="BN1108" s="115"/>
      <c r="BO1108" s="115"/>
      <c r="BP1108" s="115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  <c r="EH1108"/>
    </row>
    <row r="1109" spans="4:138">
      <c r="D1109"/>
      <c r="E1109" s="46"/>
      <c r="F1109" s="61"/>
      <c r="G1109"/>
      <c r="H1109"/>
      <c r="I1109"/>
      <c r="J1109"/>
      <c r="K1109" s="47"/>
      <c r="L1109" s="115"/>
      <c r="M1109" s="115"/>
      <c r="N1109" s="115"/>
      <c r="O1109" s="115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  <c r="AA1109" s="115"/>
      <c r="AB1109" s="115"/>
      <c r="AC1109" s="115"/>
      <c r="AD1109" s="115"/>
      <c r="AE1109" s="115"/>
      <c r="AF1109" s="115"/>
      <c r="AG1109" s="115"/>
      <c r="AH1109" s="115"/>
      <c r="AI1109" s="115"/>
      <c r="AJ1109" s="115"/>
      <c r="AK1109" s="115"/>
      <c r="AL1109" s="115"/>
      <c r="AM1109" s="115"/>
      <c r="AN1109" s="115"/>
      <c r="AO1109" s="115"/>
      <c r="AP1109" s="115"/>
      <c r="AQ1109" s="115"/>
      <c r="AR1109" s="115"/>
      <c r="AS1109" s="115"/>
      <c r="AT1109" s="115"/>
      <c r="AU1109" s="115"/>
      <c r="AV1109" s="115"/>
      <c r="AW1109" s="115"/>
      <c r="AX1109" s="115"/>
      <c r="AY1109" s="115"/>
      <c r="AZ1109" s="115"/>
      <c r="BA1109" s="115"/>
      <c r="BB1109" s="115"/>
      <c r="BC1109" s="115"/>
      <c r="BD1109" s="115"/>
      <c r="BE1109" s="115"/>
      <c r="BF1109" s="115"/>
      <c r="BG1109" s="115"/>
      <c r="BH1109" s="115"/>
      <c r="BI1109" s="115"/>
      <c r="BJ1109" s="115"/>
      <c r="BK1109" s="115"/>
      <c r="BL1109" s="115"/>
      <c r="BM1109" s="115"/>
      <c r="BN1109" s="115"/>
      <c r="BO1109" s="115"/>
      <c r="BP1109" s="115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  <c r="EH1109"/>
    </row>
    <row r="1110" spans="4:138">
      <c r="D1110"/>
      <c r="E1110" s="46"/>
      <c r="F1110" s="61"/>
      <c r="G1110"/>
      <c r="H1110"/>
      <c r="I1110"/>
      <c r="J1110"/>
      <c r="K1110" s="47"/>
      <c r="L1110" s="115"/>
      <c r="M1110" s="115"/>
      <c r="N1110" s="115"/>
      <c r="O1110" s="115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  <c r="AA1110" s="115"/>
      <c r="AB1110" s="115"/>
      <c r="AC1110" s="115"/>
      <c r="AD1110" s="115"/>
      <c r="AE1110" s="115"/>
      <c r="AF1110" s="115"/>
      <c r="AG1110" s="115"/>
      <c r="AH1110" s="115"/>
      <c r="AI1110" s="115"/>
      <c r="AJ1110" s="115"/>
      <c r="AK1110" s="115"/>
      <c r="AL1110" s="115"/>
      <c r="AM1110" s="115"/>
      <c r="AN1110" s="115"/>
      <c r="AO1110" s="115"/>
      <c r="AP1110" s="115"/>
      <c r="AQ1110" s="115"/>
      <c r="AR1110" s="115"/>
      <c r="AS1110" s="115"/>
      <c r="AT1110" s="115"/>
      <c r="AU1110" s="115"/>
      <c r="AV1110" s="115"/>
      <c r="AW1110" s="115"/>
      <c r="AX1110" s="115"/>
      <c r="AY1110" s="115"/>
      <c r="AZ1110" s="115"/>
      <c r="BA1110" s="115"/>
      <c r="BB1110" s="115"/>
      <c r="BC1110" s="115"/>
      <c r="BD1110" s="115"/>
      <c r="BE1110" s="115"/>
      <c r="BF1110" s="115"/>
      <c r="BG1110" s="115"/>
      <c r="BH1110" s="115"/>
      <c r="BI1110" s="115"/>
      <c r="BJ1110" s="115"/>
      <c r="BK1110" s="115"/>
      <c r="BL1110" s="115"/>
      <c r="BM1110" s="115"/>
      <c r="BN1110" s="115"/>
      <c r="BO1110" s="115"/>
      <c r="BP1110" s="115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  <c r="EH1110"/>
    </row>
    <row r="1111" spans="4:138">
      <c r="D1111"/>
      <c r="E1111" s="46"/>
      <c r="F1111" s="61"/>
      <c r="G1111"/>
      <c r="H1111"/>
      <c r="I1111"/>
      <c r="J1111"/>
      <c r="K1111" s="47"/>
      <c r="L1111" s="115"/>
      <c r="M1111" s="115"/>
      <c r="N1111" s="115"/>
      <c r="O1111" s="115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  <c r="AA1111" s="115"/>
      <c r="AB1111" s="115"/>
      <c r="AC1111" s="115"/>
      <c r="AD1111" s="115"/>
      <c r="AE1111" s="115"/>
      <c r="AF1111" s="115"/>
      <c r="AG1111" s="115"/>
      <c r="AH1111" s="115"/>
      <c r="AI1111" s="115"/>
      <c r="AJ1111" s="115"/>
      <c r="AK1111" s="115"/>
      <c r="AL1111" s="115"/>
      <c r="AM1111" s="115"/>
      <c r="AN1111" s="115"/>
      <c r="AO1111" s="115"/>
      <c r="AP1111" s="115"/>
      <c r="AQ1111" s="115"/>
      <c r="AR1111" s="115"/>
      <c r="AS1111" s="115"/>
      <c r="AT1111" s="115"/>
      <c r="AU1111" s="115"/>
      <c r="AV1111" s="115"/>
      <c r="AW1111" s="115"/>
      <c r="AX1111" s="115"/>
      <c r="AY1111" s="115"/>
      <c r="AZ1111" s="115"/>
      <c r="BA1111" s="115"/>
      <c r="BB1111" s="115"/>
      <c r="BC1111" s="115"/>
      <c r="BD1111" s="115"/>
      <c r="BE1111" s="115"/>
      <c r="BF1111" s="115"/>
      <c r="BG1111" s="115"/>
      <c r="BH1111" s="115"/>
      <c r="BI1111" s="115"/>
      <c r="BJ1111" s="115"/>
      <c r="BK1111" s="115"/>
      <c r="BL1111" s="115"/>
      <c r="BM1111" s="115"/>
      <c r="BN1111" s="115"/>
      <c r="BO1111" s="115"/>
      <c r="BP1111" s="115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  <c r="EH1111"/>
    </row>
    <row r="1112" spans="4:138">
      <c r="D1112"/>
      <c r="E1112" s="46"/>
      <c r="F1112" s="61"/>
      <c r="G1112"/>
      <c r="H1112"/>
      <c r="I1112"/>
      <c r="J1112"/>
      <c r="K1112" s="47"/>
      <c r="L1112" s="115"/>
      <c r="M1112" s="115"/>
      <c r="N1112" s="115"/>
      <c r="O1112" s="115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  <c r="AA1112" s="115"/>
      <c r="AB1112" s="115"/>
      <c r="AC1112" s="115"/>
      <c r="AD1112" s="115"/>
      <c r="AE1112" s="115"/>
      <c r="AF1112" s="115"/>
      <c r="AG1112" s="115"/>
      <c r="AH1112" s="115"/>
      <c r="AI1112" s="115"/>
      <c r="AJ1112" s="115"/>
      <c r="AK1112" s="115"/>
      <c r="AL1112" s="115"/>
      <c r="AM1112" s="115"/>
      <c r="AN1112" s="115"/>
      <c r="AO1112" s="115"/>
      <c r="AP1112" s="115"/>
      <c r="AQ1112" s="115"/>
      <c r="AR1112" s="115"/>
      <c r="AS1112" s="115"/>
      <c r="AT1112" s="115"/>
      <c r="AU1112" s="115"/>
      <c r="AV1112" s="115"/>
      <c r="AW1112" s="115"/>
      <c r="AX1112" s="115"/>
      <c r="AY1112" s="115"/>
      <c r="AZ1112" s="115"/>
      <c r="BA1112" s="115"/>
      <c r="BB1112" s="115"/>
      <c r="BC1112" s="115"/>
      <c r="BD1112" s="115"/>
      <c r="BE1112" s="115"/>
      <c r="BF1112" s="115"/>
      <c r="BG1112" s="115"/>
      <c r="BH1112" s="115"/>
      <c r="BI1112" s="115"/>
      <c r="BJ1112" s="115"/>
      <c r="BK1112" s="115"/>
      <c r="BL1112" s="115"/>
      <c r="BM1112" s="115"/>
      <c r="BN1112" s="115"/>
      <c r="BO1112" s="115"/>
      <c r="BP1112" s="115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  <c r="EH1112"/>
    </row>
    <row r="1113" spans="4:138">
      <c r="D1113"/>
      <c r="E1113" s="46"/>
      <c r="F1113" s="61"/>
      <c r="G1113"/>
      <c r="H1113"/>
      <c r="I1113"/>
      <c r="J1113"/>
      <c r="K1113" s="47"/>
      <c r="L1113" s="115"/>
      <c r="M1113" s="115"/>
      <c r="N1113" s="115"/>
      <c r="O1113" s="115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  <c r="AA1113" s="115"/>
      <c r="AB1113" s="115"/>
      <c r="AC1113" s="115"/>
      <c r="AD1113" s="115"/>
      <c r="AE1113" s="115"/>
      <c r="AF1113" s="115"/>
      <c r="AG1113" s="115"/>
      <c r="AH1113" s="115"/>
      <c r="AI1113" s="115"/>
      <c r="AJ1113" s="115"/>
      <c r="AK1113" s="115"/>
      <c r="AL1113" s="115"/>
      <c r="AM1113" s="115"/>
      <c r="AN1113" s="115"/>
      <c r="AO1113" s="115"/>
      <c r="AP1113" s="115"/>
      <c r="AQ1113" s="115"/>
      <c r="AR1113" s="115"/>
      <c r="AS1113" s="115"/>
      <c r="AT1113" s="115"/>
      <c r="AU1113" s="115"/>
      <c r="AV1113" s="115"/>
      <c r="AW1113" s="115"/>
      <c r="AX1113" s="115"/>
      <c r="AY1113" s="115"/>
      <c r="AZ1113" s="115"/>
      <c r="BA1113" s="115"/>
      <c r="BB1113" s="115"/>
      <c r="BC1113" s="115"/>
      <c r="BD1113" s="115"/>
      <c r="BE1113" s="115"/>
      <c r="BF1113" s="115"/>
      <c r="BG1113" s="115"/>
      <c r="BH1113" s="115"/>
      <c r="BI1113" s="115"/>
      <c r="BJ1113" s="115"/>
      <c r="BK1113" s="115"/>
      <c r="BL1113" s="115"/>
      <c r="BM1113" s="115"/>
      <c r="BN1113" s="115"/>
      <c r="BO1113" s="115"/>
      <c r="BP1113" s="115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  <c r="EH1113"/>
    </row>
    <row r="1114" spans="4:138">
      <c r="D1114"/>
      <c r="E1114" s="46"/>
      <c r="F1114" s="61"/>
      <c r="G1114"/>
      <c r="H1114"/>
      <c r="I1114"/>
      <c r="J1114"/>
      <c r="K1114" s="47"/>
      <c r="L1114" s="115"/>
      <c r="M1114" s="115"/>
      <c r="N1114" s="115"/>
      <c r="O1114" s="115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  <c r="AA1114" s="115"/>
      <c r="AB1114" s="115"/>
      <c r="AC1114" s="115"/>
      <c r="AD1114" s="115"/>
      <c r="AE1114" s="115"/>
      <c r="AF1114" s="115"/>
      <c r="AG1114" s="115"/>
      <c r="AH1114" s="115"/>
      <c r="AI1114" s="115"/>
      <c r="AJ1114" s="115"/>
      <c r="AK1114" s="115"/>
      <c r="AL1114" s="115"/>
      <c r="AM1114" s="115"/>
      <c r="AN1114" s="115"/>
      <c r="AO1114" s="115"/>
      <c r="AP1114" s="115"/>
      <c r="AQ1114" s="115"/>
      <c r="AR1114" s="115"/>
      <c r="AS1114" s="115"/>
      <c r="AT1114" s="115"/>
      <c r="AU1114" s="115"/>
      <c r="AV1114" s="115"/>
      <c r="AW1114" s="115"/>
      <c r="AX1114" s="115"/>
      <c r="AY1114" s="115"/>
      <c r="AZ1114" s="115"/>
      <c r="BA1114" s="115"/>
      <c r="BB1114" s="115"/>
      <c r="BC1114" s="115"/>
      <c r="BD1114" s="115"/>
      <c r="BE1114" s="115"/>
      <c r="BF1114" s="115"/>
      <c r="BG1114" s="115"/>
      <c r="BH1114" s="115"/>
      <c r="BI1114" s="115"/>
      <c r="BJ1114" s="115"/>
      <c r="BK1114" s="115"/>
      <c r="BL1114" s="115"/>
      <c r="BM1114" s="115"/>
      <c r="BN1114" s="115"/>
      <c r="BO1114" s="115"/>
      <c r="BP1114" s="115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  <c r="EH1114"/>
    </row>
    <row r="1115" spans="4:138">
      <c r="D1115"/>
      <c r="E1115" s="46"/>
      <c r="F1115" s="61"/>
      <c r="G1115"/>
      <c r="H1115"/>
      <c r="I1115"/>
      <c r="J1115"/>
      <c r="K1115" s="47"/>
      <c r="L1115" s="115"/>
      <c r="M1115" s="115"/>
      <c r="N1115" s="115"/>
      <c r="O1115" s="115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  <c r="AA1115" s="115"/>
      <c r="AB1115" s="115"/>
      <c r="AC1115" s="115"/>
      <c r="AD1115" s="115"/>
      <c r="AE1115" s="115"/>
      <c r="AF1115" s="115"/>
      <c r="AG1115" s="115"/>
      <c r="AH1115" s="115"/>
      <c r="AI1115" s="115"/>
      <c r="AJ1115" s="115"/>
      <c r="AK1115" s="115"/>
      <c r="AL1115" s="115"/>
      <c r="AM1115" s="115"/>
      <c r="AN1115" s="115"/>
      <c r="AO1115" s="115"/>
      <c r="AP1115" s="115"/>
      <c r="AQ1115" s="115"/>
      <c r="AR1115" s="115"/>
      <c r="AS1115" s="115"/>
      <c r="AT1115" s="115"/>
      <c r="AU1115" s="115"/>
      <c r="AV1115" s="115"/>
      <c r="AW1115" s="115"/>
      <c r="AX1115" s="115"/>
      <c r="AY1115" s="115"/>
      <c r="AZ1115" s="115"/>
      <c r="BA1115" s="115"/>
      <c r="BB1115" s="115"/>
      <c r="BC1115" s="115"/>
      <c r="BD1115" s="115"/>
      <c r="BE1115" s="115"/>
      <c r="BF1115" s="115"/>
      <c r="BG1115" s="115"/>
      <c r="BH1115" s="115"/>
      <c r="BI1115" s="115"/>
      <c r="BJ1115" s="115"/>
      <c r="BK1115" s="115"/>
      <c r="BL1115" s="115"/>
      <c r="BM1115" s="115"/>
      <c r="BN1115" s="115"/>
      <c r="BO1115" s="115"/>
      <c r="BP1115" s="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</row>
    <row r="1116" spans="4:138">
      <c r="D1116"/>
      <c r="E1116" s="46"/>
      <c r="F1116" s="61"/>
      <c r="G1116"/>
      <c r="H1116"/>
      <c r="I1116"/>
      <c r="J1116"/>
      <c r="K1116" s="47"/>
      <c r="L1116" s="115"/>
      <c r="M1116" s="115"/>
      <c r="N1116" s="115"/>
      <c r="O1116" s="115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  <c r="AA1116" s="115"/>
      <c r="AB1116" s="115"/>
      <c r="AC1116" s="115"/>
      <c r="AD1116" s="115"/>
      <c r="AE1116" s="115"/>
      <c r="AF1116" s="115"/>
      <c r="AG1116" s="115"/>
      <c r="AH1116" s="115"/>
      <c r="AI1116" s="115"/>
      <c r="AJ1116" s="115"/>
      <c r="AK1116" s="115"/>
      <c r="AL1116" s="115"/>
      <c r="AM1116" s="115"/>
      <c r="AN1116" s="115"/>
      <c r="AO1116" s="115"/>
      <c r="AP1116" s="115"/>
      <c r="AQ1116" s="115"/>
      <c r="AR1116" s="115"/>
      <c r="AS1116" s="115"/>
      <c r="AT1116" s="115"/>
      <c r="AU1116" s="115"/>
      <c r="AV1116" s="115"/>
      <c r="AW1116" s="115"/>
      <c r="AX1116" s="115"/>
      <c r="AY1116" s="115"/>
      <c r="AZ1116" s="115"/>
      <c r="BA1116" s="115"/>
      <c r="BB1116" s="115"/>
      <c r="BC1116" s="115"/>
      <c r="BD1116" s="115"/>
      <c r="BE1116" s="115"/>
      <c r="BF1116" s="115"/>
      <c r="BG1116" s="115"/>
      <c r="BH1116" s="115"/>
      <c r="BI1116" s="115"/>
      <c r="BJ1116" s="115"/>
      <c r="BK1116" s="115"/>
      <c r="BL1116" s="115"/>
      <c r="BM1116" s="115"/>
      <c r="BN1116" s="115"/>
      <c r="BO1116" s="115"/>
      <c r="BP1116" s="115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  <c r="EH1116"/>
    </row>
    <row r="1117" spans="4:138">
      <c r="D1117"/>
      <c r="E1117" s="46"/>
      <c r="F1117" s="61"/>
      <c r="G1117"/>
      <c r="H1117"/>
      <c r="I1117"/>
      <c r="J1117"/>
      <c r="K1117" s="47"/>
      <c r="L1117" s="115"/>
      <c r="M1117" s="115"/>
      <c r="N1117" s="115"/>
      <c r="O1117" s="115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  <c r="AA1117" s="115"/>
      <c r="AB1117" s="115"/>
      <c r="AC1117" s="115"/>
      <c r="AD1117" s="115"/>
      <c r="AE1117" s="115"/>
      <c r="AF1117" s="115"/>
      <c r="AG1117" s="115"/>
      <c r="AH1117" s="115"/>
      <c r="AI1117" s="115"/>
      <c r="AJ1117" s="115"/>
      <c r="AK1117" s="115"/>
      <c r="AL1117" s="115"/>
      <c r="AM1117" s="115"/>
      <c r="AN1117" s="115"/>
      <c r="AO1117" s="115"/>
      <c r="AP1117" s="115"/>
      <c r="AQ1117" s="115"/>
      <c r="AR1117" s="115"/>
      <c r="AS1117" s="115"/>
      <c r="AT1117" s="115"/>
      <c r="AU1117" s="115"/>
      <c r="AV1117" s="115"/>
      <c r="AW1117" s="115"/>
      <c r="AX1117" s="115"/>
      <c r="AY1117" s="115"/>
      <c r="AZ1117" s="115"/>
      <c r="BA1117" s="115"/>
      <c r="BB1117" s="115"/>
      <c r="BC1117" s="115"/>
      <c r="BD1117" s="115"/>
      <c r="BE1117" s="115"/>
      <c r="BF1117" s="115"/>
      <c r="BG1117" s="115"/>
      <c r="BH1117" s="115"/>
      <c r="BI1117" s="115"/>
      <c r="BJ1117" s="115"/>
      <c r="BK1117" s="115"/>
      <c r="BL1117" s="115"/>
      <c r="BM1117" s="115"/>
      <c r="BN1117" s="115"/>
      <c r="BO1117" s="115"/>
      <c r="BP1117" s="115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  <c r="EH1117"/>
    </row>
    <row r="1118" spans="4:138">
      <c r="D1118"/>
      <c r="E1118" s="46"/>
      <c r="F1118" s="61"/>
      <c r="G1118"/>
      <c r="H1118"/>
      <c r="I1118"/>
      <c r="J1118"/>
      <c r="K1118" s="47"/>
      <c r="L1118" s="115"/>
      <c r="M1118" s="115"/>
      <c r="N1118" s="115"/>
      <c r="O1118" s="115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  <c r="AA1118" s="115"/>
      <c r="AB1118" s="115"/>
      <c r="AC1118" s="115"/>
      <c r="AD1118" s="115"/>
      <c r="AE1118" s="115"/>
      <c r="AF1118" s="115"/>
      <c r="AG1118" s="115"/>
      <c r="AH1118" s="115"/>
      <c r="AI1118" s="115"/>
      <c r="AJ1118" s="115"/>
      <c r="AK1118" s="115"/>
      <c r="AL1118" s="115"/>
      <c r="AM1118" s="115"/>
      <c r="AN1118" s="115"/>
      <c r="AO1118" s="115"/>
      <c r="AP1118" s="115"/>
      <c r="AQ1118" s="115"/>
      <c r="AR1118" s="115"/>
      <c r="AS1118" s="115"/>
      <c r="AT1118" s="115"/>
      <c r="AU1118" s="115"/>
      <c r="AV1118" s="115"/>
      <c r="AW1118" s="115"/>
      <c r="AX1118" s="115"/>
      <c r="AY1118" s="115"/>
      <c r="AZ1118" s="115"/>
      <c r="BA1118" s="115"/>
      <c r="BB1118" s="115"/>
      <c r="BC1118" s="115"/>
      <c r="BD1118" s="115"/>
      <c r="BE1118" s="115"/>
      <c r="BF1118" s="115"/>
      <c r="BG1118" s="115"/>
      <c r="BH1118" s="115"/>
      <c r="BI1118" s="115"/>
      <c r="BJ1118" s="115"/>
      <c r="BK1118" s="115"/>
      <c r="BL1118" s="115"/>
      <c r="BM1118" s="115"/>
      <c r="BN1118" s="115"/>
      <c r="BO1118" s="115"/>
      <c r="BP1118" s="115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  <c r="EH1118"/>
    </row>
    <row r="1119" spans="4:138">
      <c r="D1119"/>
      <c r="E1119" s="46"/>
      <c r="F1119" s="61"/>
      <c r="G1119"/>
      <c r="H1119"/>
      <c r="I1119"/>
      <c r="J1119"/>
      <c r="K1119" s="47"/>
      <c r="L1119" s="115"/>
      <c r="M1119" s="115"/>
      <c r="N1119" s="115"/>
      <c r="O1119" s="115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  <c r="AA1119" s="115"/>
      <c r="AB1119" s="115"/>
      <c r="AC1119" s="115"/>
      <c r="AD1119" s="115"/>
      <c r="AE1119" s="115"/>
      <c r="AF1119" s="115"/>
      <c r="AG1119" s="115"/>
      <c r="AH1119" s="115"/>
      <c r="AI1119" s="115"/>
      <c r="AJ1119" s="115"/>
      <c r="AK1119" s="115"/>
      <c r="AL1119" s="115"/>
      <c r="AM1119" s="115"/>
      <c r="AN1119" s="115"/>
      <c r="AO1119" s="115"/>
      <c r="AP1119" s="115"/>
      <c r="AQ1119" s="115"/>
      <c r="AR1119" s="115"/>
      <c r="AS1119" s="115"/>
      <c r="AT1119" s="115"/>
      <c r="AU1119" s="115"/>
      <c r="AV1119" s="115"/>
      <c r="AW1119" s="115"/>
      <c r="AX1119" s="115"/>
      <c r="AY1119" s="115"/>
      <c r="AZ1119" s="115"/>
      <c r="BA1119" s="115"/>
      <c r="BB1119" s="115"/>
      <c r="BC1119" s="115"/>
      <c r="BD1119" s="115"/>
      <c r="BE1119" s="115"/>
      <c r="BF1119" s="115"/>
      <c r="BG1119" s="115"/>
      <c r="BH1119" s="115"/>
      <c r="BI1119" s="115"/>
      <c r="BJ1119" s="115"/>
      <c r="BK1119" s="115"/>
      <c r="BL1119" s="115"/>
      <c r="BM1119" s="115"/>
      <c r="BN1119" s="115"/>
      <c r="BO1119" s="115"/>
      <c r="BP1119" s="115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  <c r="EH1119"/>
    </row>
    <row r="1120" spans="4:138">
      <c r="D1120"/>
      <c r="E1120" s="46"/>
      <c r="F1120" s="61"/>
      <c r="G1120"/>
      <c r="H1120"/>
      <c r="I1120"/>
      <c r="J1120"/>
      <c r="K1120" s="47"/>
      <c r="L1120" s="115"/>
      <c r="M1120" s="115"/>
      <c r="N1120" s="115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  <c r="AM1120" s="115"/>
      <c r="AN1120" s="115"/>
      <c r="AO1120" s="115"/>
      <c r="AP1120" s="115"/>
      <c r="AQ1120" s="115"/>
      <c r="AR1120" s="115"/>
      <c r="AS1120" s="115"/>
      <c r="AT1120" s="115"/>
      <c r="AU1120" s="115"/>
      <c r="AV1120" s="115"/>
      <c r="AW1120" s="115"/>
      <c r="AX1120" s="115"/>
      <c r="AY1120" s="115"/>
      <c r="AZ1120" s="115"/>
      <c r="BA1120" s="115"/>
      <c r="BB1120" s="115"/>
      <c r="BC1120" s="115"/>
      <c r="BD1120" s="115"/>
      <c r="BE1120" s="115"/>
      <c r="BF1120" s="115"/>
      <c r="BG1120" s="115"/>
      <c r="BH1120" s="115"/>
      <c r="BI1120" s="115"/>
      <c r="BJ1120" s="115"/>
      <c r="BK1120" s="115"/>
      <c r="BL1120" s="115"/>
      <c r="BM1120" s="115"/>
      <c r="BN1120" s="115"/>
      <c r="BO1120" s="115"/>
      <c r="BP1120" s="115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  <c r="EH1120"/>
    </row>
    <row r="1121" spans="4:138">
      <c r="D1121"/>
      <c r="E1121" s="46"/>
      <c r="F1121" s="61"/>
      <c r="G1121"/>
      <c r="H1121"/>
      <c r="I1121"/>
      <c r="J1121"/>
      <c r="K1121" s="47"/>
      <c r="L1121" s="115"/>
      <c r="M1121" s="115"/>
      <c r="N1121" s="115"/>
      <c r="O1121" s="115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  <c r="AA1121" s="115"/>
      <c r="AB1121" s="115"/>
      <c r="AC1121" s="115"/>
      <c r="AD1121" s="115"/>
      <c r="AE1121" s="115"/>
      <c r="AF1121" s="115"/>
      <c r="AG1121" s="115"/>
      <c r="AH1121" s="115"/>
      <c r="AI1121" s="115"/>
      <c r="AJ1121" s="115"/>
      <c r="AK1121" s="115"/>
      <c r="AL1121" s="115"/>
      <c r="AM1121" s="115"/>
      <c r="AN1121" s="115"/>
      <c r="AO1121" s="115"/>
      <c r="AP1121" s="115"/>
      <c r="AQ1121" s="115"/>
      <c r="AR1121" s="115"/>
      <c r="AS1121" s="115"/>
      <c r="AT1121" s="115"/>
      <c r="AU1121" s="115"/>
      <c r="AV1121" s="115"/>
      <c r="AW1121" s="115"/>
      <c r="AX1121" s="115"/>
      <c r="AY1121" s="115"/>
      <c r="AZ1121" s="115"/>
      <c r="BA1121" s="115"/>
      <c r="BB1121" s="115"/>
      <c r="BC1121" s="115"/>
      <c r="BD1121" s="115"/>
      <c r="BE1121" s="115"/>
      <c r="BF1121" s="115"/>
      <c r="BG1121" s="115"/>
      <c r="BH1121" s="115"/>
      <c r="BI1121" s="115"/>
      <c r="BJ1121" s="115"/>
      <c r="BK1121" s="115"/>
      <c r="BL1121" s="115"/>
      <c r="BM1121" s="115"/>
      <c r="BN1121" s="115"/>
      <c r="BO1121" s="115"/>
      <c r="BP1121" s="115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  <c r="EH1121"/>
    </row>
    <row r="1122" spans="4:138">
      <c r="D1122"/>
      <c r="E1122" s="46"/>
      <c r="F1122" s="61"/>
      <c r="G1122"/>
      <c r="H1122"/>
      <c r="I1122"/>
      <c r="J1122"/>
      <c r="K1122" s="47"/>
      <c r="L1122" s="115"/>
      <c r="M1122" s="115"/>
      <c r="N1122" s="115"/>
      <c r="O1122" s="115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  <c r="AM1122" s="115"/>
      <c r="AN1122" s="115"/>
      <c r="AO1122" s="115"/>
      <c r="AP1122" s="115"/>
      <c r="AQ1122" s="115"/>
      <c r="AR1122" s="115"/>
      <c r="AS1122" s="115"/>
      <c r="AT1122" s="115"/>
      <c r="AU1122" s="115"/>
      <c r="AV1122" s="115"/>
      <c r="AW1122" s="115"/>
      <c r="AX1122" s="115"/>
      <c r="AY1122" s="115"/>
      <c r="AZ1122" s="115"/>
      <c r="BA1122" s="115"/>
      <c r="BB1122" s="115"/>
      <c r="BC1122" s="115"/>
      <c r="BD1122" s="115"/>
      <c r="BE1122" s="115"/>
      <c r="BF1122" s="115"/>
      <c r="BG1122" s="115"/>
      <c r="BH1122" s="115"/>
      <c r="BI1122" s="115"/>
      <c r="BJ1122" s="115"/>
      <c r="BK1122" s="115"/>
      <c r="BL1122" s="115"/>
      <c r="BM1122" s="115"/>
      <c r="BN1122" s="115"/>
      <c r="BO1122" s="115"/>
      <c r="BP1122" s="115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  <c r="EH1122"/>
    </row>
    <row r="1123" spans="4:138">
      <c r="D1123"/>
      <c r="E1123" s="46"/>
      <c r="F1123" s="61"/>
      <c r="G1123"/>
      <c r="H1123"/>
      <c r="I1123"/>
      <c r="J1123"/>
      <c r="K1123" s="47"/>
      <c r="L1123" s="115"/>
      <c r="M1123" s="115"/>
      <c r="N1123" s="115"/>
      <c r="O1123" s="115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  <c r="AA1123" s="115"/>
      <c r="AB1123" s="115"/>
      <c r="AC1123" s="115"/>
      <c r="AD1123" s="115"/>
      <c r="AE1123" s="115"/>
      <c r="AF1123" s="115"/>
      <c r="AG1123" s="115"/>
      <c r="AH1123" s="115"/>
      <c r="AI1123" s="115"/>
      <c r="AJ1123" s="115"/>
      <c r="AK1123" s="115"/>
      <c r="AL1123" s="115"/>
      <c r="AM1123" s="115"/>
      <c r="AN1123" s="115"/>
      <c r="AO1123" s="115"/>
      <c r="AP1123" s="115"/>
      <c r="AQ1123" s="115"/>
      <c r="AR1123" s="115"/>
      <c r="AS1123" s="115"/>
      <c r="AT1123" s="115"/>
      <c r="AU1123" s="115"/>
      <c r="AV1123" s="115"/>
      <c r="AW1123" s="115"/>
      <c r="AX1123" s="115"/>
      <c r="AY1123" s="115"/>
      <c r="AZ1123" s="115"/>
      <c r="BA1123" s="115"/>
      <c r="BB1123" s="115"/>
      <c r="BC1123" s="115"/>
      <c r="BD1123" s="115"/>
      <c r="BE1123" s="115"/>
      <c r="BF1123" s="115"/>
      <c r="BG1123" s="115"/>
      <c r="BH1123" s="115"/>
      <c r="BI1123" s="115"/>
      <c r="BJ1123" s="115"/>
      <c r="BK1123" s="115"/>
      <c r="BL1123" s="115"/>
      <c r="BM1123" s="115"/>
      <c r="BN1123" s="115"/>
      <c r="BO1123" s="115"/>
      <c r="BP1123" s="115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  <c r="EH1123"/>
    </row>
    <row r="1124" spans="4:138">
      <c r="D1124"/>
      <c r="E1124" s="46"/>
      <c r="F1124" s="61"/>
      <c r="G1124"/>
      <c r="H1124"/>
      <c r="I1124"/>
      <c r="J1124"/>
      <c r="K1124" s="47"/>
      <c r="L1124" s="115"/>
      <c r="M1124" s="115"/>
      <c r="N1124" s="115"/>
      <c r="O1124" s="115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  <c r="AA1124" s="115"/>
      <c r="AB1124" s="115"/>
      <c r="AC1124" s="115"/>
      <c r="AD1124" s="115"/>
      <c r="AE1124" s="115"/>
      <c r="AF1124" s="115"/>
      <c r="AG1124" s="115"/>
      <c r="AH1124" s="115"/>
      <c r="AI1124" s="115"/>
      <c r="AJ1124" s="115"/>
      <c r="AK1124" s="115"/>
      <c r="AL1124" s="115"/>
      <c r="AM1124" s="115"/>
      <c r="AN1124" s="115"/>
      <c r="AO1124" s="115"/>
      <c r="AP1124" s="115"/>
      <c r="AQ1124" s="115"/>
      <c r="AR1124" s="115"/>
      <c r="AS1124" s="115"/>
      <c r="AT1124" s="115"/>
      <c r="AU1124" s="115"/>
      <c r="AV1124" s="115"/>
      <c r="AW1124" s="115"/>
      <c r="AX1124" s="115"/>
      <c r="AY1124" s="115"/>
      <c r="AZ1124" s="115"/>
      <c r="BA1124" s="115"/>
      <c r="BB1124" s="115"/>
      <c r="BC1124" s="115"/>
      <c r="BD1124" s="115"/>
      <c r="BE1124" s="115"/>
      <c r="BF1124" s="115"/>
      <c r="BG1124" s="115"/>
      <c r="BH1124" s="115"/>
      <c r="BI1124" s="115"/>
      <c r="BJ1124" s="115"/>
      <c r="BK1124" s="115"/>
      <c r="BL1124" s="115"/>
      <c r="BM1124" s="115"/>
      <c r="BN1124" s="115"/>
      <c r="BO1124" s="115"/>
      <c r="BP1124" s="115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  <c r="EH1124"/>
    </row>
    <row r="1125" spans="4:138">
      <c r="D1125"/>
      <c r="E1125" s="46"/>
      <c r="F1125" s="61"/>
      <c r="G1125"/>
      <c r="H1125"/>
      <c r="I1125"/>
      <c r="J1125"/>
      <c r="K1125" s="47"/>
      <c r="L1125" s="115"/>
      <c r="M1125" s="115"/>
      <c r="N1125" s="115"/>
      <c r="O1125" s="115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  <c r="AA1125" s="115"/>
      <c r="AB1125" s="115"/>
      <c r="AC1125" s="115"/>
      <c r="AD1125" s="115"/>
      <c r="AE1125" s="115"/>
      <c r="AF1125" s="115"/>
      <c r="AG1125" s="115"/>
      <c r="AH1125" s="115"/>
      <c r="AI1125" s="115"/>
      <c r="AJ1125" s="115"/>
      <c r="AK1125" s="115"/>
      <c r="AL1125" s="115"/>
      <c r="AM1125" s="115"/>
      <c r="AN1125" s="115"/>
      <c r="AO1125" s="115"/>
      <c r="AP1125" s="115"/>
      <c r="AQ1125" s="115"/>
      <c r="AR1125" s="115"/>
      <c r="AS1125" s="115"/>
      <c r="AT1125" s="115"/>
      <c r="AU1125" s="115"/>
      <c r="AV1125" s="115"/>
      <c r="AW1125" s="115"/>
      <c r="AX1125" s="115"/>
      <c r="AY1125" s="115"/>
      <c r="AZ1125" s="115"/>
      <c r="BA1125" s="115"/>
      <c r="BB1125" s="115"/>
      <c r="BC1125" s="115"/>
      <c r="BD1125" s="115"/>
      <c r="BE1125" s="115"/>
      <c r="BF1125" s="115"/>
      <c r="BG1125" s="115"/>
      <c r="BH1125" s="115"/>
      <c r="BI1125" s="115"/>
      <c r="BJ1125" s="115"/>
      <c r="BK1125" s="115"/>
      <c r="BL1125" s="115"/>
      <c r="BM1125" s="115"/>
      <c r="BN1125" s="115"/>
      <c r="BO1125" s="115"/>
      <c r="BP1125" s="11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  <c r="EH1125"/>
    </row>
    <row r="1126" spans="4:138">
      <c r="D1126"/>
      <c r="E1126" s="46"/>
      <c r="F1126" s="61"/>
      <c r="G1126"/>
      <c r="H1126"/>
      <c r="I1126"/>
      <c r="J1126"/>
      <c r="K1126" s="47"/>
      <c r="L1126" s="115"/>
      <c r="M1126" s="115"/>
      <c r="N1126" s="115"/>
      <c r="O1126" s="115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  <c r="AA1126" s="115"/>
      <c r="AB1126" s="115"/>
      <c r="AC1126" s="115"/>
      <c r="AD1126" s="115"/>
      <c r="AE1126" s="115"/>
      <c r="AF1126" s="115"/>
      <c r="AG1126" s="115"/>
      <c r="AH1126" s="115"/>
      <c r="AI1126" s="115"/>
      <c r="AJ1126" s="115"/>
      <c r="AK1126" s="115"/>
      <c r="AL1126" s="115"/>
      <c r="AM1126" s="115"/>
      <c r="AN1126" s="115"/>
      <c r="AO1126" s="115"/>
      <c r="AP1126" s="115"/>
      <c r="AQ1126" s="115"/>
      <c r="AR1126" s="115"/>
      <c r="AS1126" s="115"/>
      <c r="AT1126" s="115"/>
      <c r="AU1126" s="115"/>
      <c r="AV1126" s="115"/>
      <c r="AW1126" s="115"/>
      <c r="AX1126" s="115"/>
      <c r="AY1126" s="115"/>
      <c r="AZ1126" s="115"/>
      <c r="BA1126" s="115"/>
      <c r="BB1126" s="115"/>
      <c r="BC1126" s="115"/>
      <c r="BD1126" s="115"/>
      <c r="BE1126" s="115"/>
      <c r="BF1126" s="115"/>
      <c r="BG1126" s="115"/>
      <c r="BH1126" s="115"/>
      <c r="BI1126" s="115"/>
      <c r="BJ1126" s="115"/>
      <c r="BK1126" s="115"/>
      <c r="BL1126" s="115"/>
      <c r="BM1126" s="115"/>
      <c r="BN1126" s="115"/>
      <c r="BO1126" s="115"/>
      <c r="BP1126" s="115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  <c r="EH1126"/>
    </row>
    <row r="1127" spans="4:138">
      <c r="D1127"/>
      <c r="E1127" s="46"/>
      <c r="F1127" s="61"/>
      <c r="G1127"/>
      <c r="H1127"/>
      <c r="I1127"/>
      <c r="J1127"/>
      <c r="K1127" s="47"/>
      <c r="L1127" s="115"/>
      <c r="M1127" s="115"/>
      <c r="N1127" s="115"/>
      <c r="O1127" s="115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  <c r="AA1127" s="115"/>
      <c r="AB1127" s="115"/>
      <c r="AC1127" s="115"/>
      <c r="AD1127" s="115"/>
      <c r="AE1127" s="115"/>
      <c r="AF1127" s="115"/>
      <c r="AG1127" s="115"/>
      <c r="AH1127" s="115"/>
      <c r="AI1127" s="115"/>
      <c r="AJ1127" s="115"/>
      <c r="AK1127" s="115"/>
      <c r="AL1127" s="115"/>
      <c r="AM1127" s="115"/>
      <c r="AN1127" s="115"/>
      <c r="AO1127" s="115"/>
      <c r="AP1127" s="115"/>
      <c r="AQ1127" s="115"/>
      <c r="AR1127" s="115"/>
      <c r="AS1127" s="115"/>
      <c r="AT1127" s="115"/>
      <c r="AU1127" s="115"/>
      <c r="AV1127" s="115"/>
      <c r="AW1127" s="115"/>
      <c r="AX1127" s="115"/>
      <c r="AY1127" s="115"/>
      <c r="AZ1127" s="115"/>
      <c r="BA1127" s="115"/>
      <c r="BB1127" s="115"/>
      <c r="BC1127" s="115"/>
      <c r="BD1127" s="115"/>
      <c r="BE1127" s="115"/>
      <c r="BF1127" s="115"/>
      <c r="BG1127" s="115"/>
      <c r="BH1127" s="115"/>
      <c r="BI1127" s="115"/>
      <c r="BJ1127" s="115"/>
      <c r="BK1127" s="115"/>
      <c r="BL1127" s="115"/>
      <c r="BM1127" s="115"/>
      <c r="BN1127" s="115"/>
      <c r="BO1127" s="115"/>
      <c r="BP1127" s="115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  <c r="EH1127"/>
    </row>
    <row r="1128" spans="4:138">
      <c r="D1128"/>
      <c r="E1128" s="46"/>
      <c r="F1128" s="61"/>
      <c r="G1128"/>
      <c r="H1128"/>
      <c r="I1128"/>
      <c r="J1128"/>
      <c r="K1128" s="47"/>
      <c r="L1128" s="115"/>
      <c r="M1128" s="115"/>
      <c r="N1128" s="115"/>
      <c r="O1128" s="115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  <c r="AA1128" s="115"/>
      <c r="AB1128" s="115"/>
      <c r="AC1128" s="115"/>
      <c r="AD1128" s="115"/>
      <c r="AE1128" s="115"/>
      <c r="AF1128" s="115"/>
      <c r="AG1128" s="115"/>
      <c r="AH1128" s="115"/>
      <c r="AI1128" s="115"/>
      <c r="AJ1128" s="115"/>
      <c r="AK1128" s="115"/>
      <c r="AL1128" s="115"/>
      <c r="AM1128" s="115"/>
      <c r="AN1128" s="115"/>
      <c r="AO1128" s="115"/>
      <c r="AP1128" s="115"/>
      <c r="AQ1128" s="115"/>
      <c r="AR1128" s="115"/>
      <c r="AS1128" s="115"/>
      <c r="AT1128" s="115"/>
      <c r="AU1128" s="115"/>
      <c r="AV1128" s="115"/>
      <c r="AW1128" s="115"/>
      <c r="AX1128" s="115"/>
      <c r="AY1128" s="115"/>
      <c r="AZ1128" s="115"/>
      <c r="BA1128" s="115"/>
      <c r="BB1128" s="115"/>
      <c r="BC1128" s="115"/>
      <c r="BD1128" s="115"/>
      <c r="BE1128" s="115"/>
      <c r="BF1128" s="115"/>
      <c r="BG1128" s="115"/>
      <c r="BH1128" s="115"/>
      <c r="BI1128" s="115"/>
      <c r="BJ1128" s="115"/>
      <c r="BK1128" s="115"/>
      <c r="BL1128" s="115"/>
      <c r="BM1128" s="115"/>
      <c r="BN1128" s="115"/>
      <c r="BO1128" s="115"/>
      <c r="BP1128" s="115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  <c r="EH1128"/>
    </row>
    <row r="1129" spans="4:138">
      <c r="D1129"/>
      <c r="E1129" s="46"/>
      <c r="F1129" s="61"/>
      <c r="G1129"/>
      <c r="H1129"/>
      <c r="I1129"/>
      <c r="J1129"/>
      <c r="K1129" s="47"/>
      <c r="L1129" s="115"/>
      <c r="M1129" s="115"/>
      <c r="N1129" s="115"/>
      <c r="O1129" s="115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  <c r="AA1129" s="115"/>
      <c r="AB1129" s="115"/>
      <c r="AC1129" s="115"/>
      <c r="AD1129" s="115"/>
      <c r="AE1129" s="115"/>
      <c r="AF1129" s="115"/>
      <c r="AG1129" s="115"/>
      <c r="AH1129" s="115"/>
      <c r="AI1129" s="115"/>
      <c r="AJ1129" s="115"/>
      <c r="AK1129" s="115"/>
      <c r="AL1129" s="115"/>
      <c r="AM1129" s="115"/>
      <c r="AN1129" s="115"/>
      <c r="AO1129" s="115"/>
      <c r="AP1129" s="115"/>
      <c r="AQ1129" s="115"/>
      <c r="AR1129" s="115"/>
      <c r="AS1129" s="115"/>
      <c r="AT1129" s="115"/>
      <c r="AU1129" s="115"/>
      <c r="AV1129" s="115"/>
      <c r="AW1129" s="115"/>
      <c r="AX1129" s="115"/>
      <c r="AY1129" s="115"/>
      <c r="AZ1129" s="115"/>
      <c r="BA1129" s="115"/>
      <c r="BB1129" s="115"/>
      <c r="BC1129" s="115"/>
      <c r="BD1129" s="115"/>
      <c r="BE1129" s="115"/>
      <c r="BF1129" s="115"/>
      <c r="BG1129" s="115"/>
      <c r="BH1129" s="115"/>
      <c r="BI1129" s="115"/>
      <c r="BJ1129" s="115"/>
      <c r="BK1129" s="115"/>
      <c r="BL1129" s="115"/>
      <c r="BM1129" s="115"/>
      <c r="BN1129" s="115"/>
      <c r="BO1129" s="115"/>
      <c r="BP1129" s="115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  <c r="EH1129"/>
    </row>
    <row r="1130" spans="4:138">
      <c r="D1130"/>
      <c r="E1130" s="46"/>
      <c r="F1130" s="61"/>
      <c r="G1130"/>
      <c r="H1130"/>
      <c r="I1130"/>
      <c r="J1130"/>
      <c r="K1130" s="47"/>
      <c r="L1130" s="115"/>
      <c r="M1130" s="115"/>
      <c r="N1130" s="115"/>
      <c r="O1130" s="115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  <c r="AA1130" s="115"/>
      <c r="AB1130" s="115"/>
      <c r="AC1130" s="115"/>
      <c r="AD1130" s="115"/>
      <c r="AE1130" s="115"/>
      <c r="AF1130" s="115"/>
      <c r="AG1130" s="115"/>
      <c r="AH1130" s="115"/>
      <c r="AI1130" s="115"/>
      <c r="AJ1130" s="115"/>
      <c r="AK1130" s="115"/>
      <c r="AL1130" s="115"/>
      <c r="AM1130" s="115"/>
      <c r="AN1130" s="115"/>
      <c r="AO1130" s="115"/>
      <c r="AP1130" s="115"/>
      <c r="AQ1130" s="115"/>
      <c r="AR1130" s="115"/>
      <c r="AS1130" s="115"/>
      <c r="AT1130" s="115"/>
      <c r="AU1130" s="115"/>
      <c r="AV1130" s="115"/>
      <c r="AW1130" s="115"/>
      <c r="AX1130" s="115"/>
      <c r="AY1130" s="115"/>
      <c r="AZ1130" s="115"/>
      <c r="BA1130" s="115"/>
      <c r="BB1130" s="115"/>
      <c r="BC1130" s="115"/>
      <c r="BD1130" s="115"/>
      <c r="BE1130" s="115"/>
      <c r="BF1130" s="115"/>
      <c r="BG1130" s="115"/>
      <c r="BH1130" s="115"/>
      <c r="BI1130" s="115"/>
      <c r="BJ1130" s="115"/>
      <c r="BK1130" s="115"/>
      <c r="BL1130" s="115"/>
      <c r="BM1130" s="115"/>
      <c r="BN1130" s="115"/>
      <c r="BO1130" s="115"/>
      <c r="BP1130" s="115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  <c r="EH1130"/>
    </row>
    <row r="1131" spans="4:138">
      <c r="D1131"/>
      <c r="E1131" s="46"/>
      <c r="F1131" s="61"/>
      <c r="G1131"/>
      <c r="H1131"/>
      <c r="I1131"/>
      <c r="J1131"/>
      <c r="K1131" s="47"/>
      <c r="L1131" s="115"/>
      <c r="M1131" s="115"/>
      <c r="N1131" s="115"/>
      <c r="O1131" s="115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  <c r="AA1131" s="115"/>
      <c r="AB1131" s="115"/>
      <c r="AC1131" s="115"/>
      <c r="AD1131" s="115"/>
      <c r="AE1131" s="115"/>
      <c r="AF1131" s="115"/>
      <c r="AG1131" s="115"/>
      <c r="AH1131" s="115"/>
      <c r="AI1131" s="115"/>
      <c r="AJ1131" s="115"/>
      <c r="AK1131" s="115"/>
      <c r="AL1131" s="115"/>
      <c r="AM1131" s="115"/>
      <c r="AN1131" s="115"/>
      <c r="AO1131" s="115"/>
      <c r="AP1131" s="115"/>
      <c r="AQ1131" s="115"/>
      <c r="AR1131" s="115"/>
      <c r="AS1131" s="115"/>
      <c r="AT1131" s="115"/>
      <c r="AU1131" s="115"/>
      <c r="AV1131" s="115"/>
      <c r="AW1131" s="115"/>
      <c r="AX1131" s="115"/>
      <c r="AY1131" s="115"/>
      <c r="AZ1131" s="115"/>
      <c r="BA1131" s="115"/>
      <c r="BB1131" s="115"/>
      <c r="BC1131" s="115"/>
      <c r="BD1131" s="115"/>
      <c r="BE1131" s="115"/>
      <c r="BF1131" s="115"/>
      <c r="BG1131" s="115"/>
      <c r="BH1131" s="115"/>
      <c r="BI1131" s="115"/>
      <c r="BJ1131" s="115"/>
      <c r="BK1131" s="115"/>
      <c r="BL1131" s="115"/>
      <c r="BM1131" s="115"/>
      <c r="BN1131" s="115"/>
      <c r="BO1131" s="115"/>
      <c r="BP1131" s="115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  <c r="EH1131"/>
    </row>
    <row r="1132" spans="4:138">
      <c r="D1132"/>
      <c r="E1132" s="46"/>
      <c r="F1132" s="61"/>
      <c r="G1132"/>
      <c r="H1132"/>
      <c r="I1132"/>
      <c r="J1132"/>
      <c r="K1132" s="47"/>
      <c r="L1132" s="115"/>
      <c r="M1132" s="115"/>
      <c r="N1132" s="115"/>
      <c r="O1132" s="115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  <c r="AA1132" s="115"/>
      <c r="AB1132" s="115"/>
      <c r="AC1132" s="115"/>
      <c r="AD1132" s="115"/>
      <c r="AE1132" s="115"/>
      <c r="AF1132" s="115"/>
      <c r="AG1132" s="115"/>
      <c r="AH1132" s="115"/>
      <c r="AI1132" s="115"/>
      <c r="AJ1132" s="115"/>
      <c r="AK1132" s="115"/>
      <c r="AL1132" s="115"/>
      <c r="AM1132" s="115"/>
      <c r="AN1132" s="115"/>
      <c r="AO1132" s="115"/>
      <c r="AP1132" s="115"/>
      <c r="AQ1132" s="115"/>
      <c r="AR1132" s="115"/>
      <c r="AS1132" s="115"/>
      <c r="AT1132" s="115"/>
      <c r="AU1132" s="115"/>
      <c r="AV1132" s="115"/>
      <c r="AW1132" s="115"/>
      <c r="AX1132" s="115"/>
      <c r="AY1132" s="115"/>
      <c r="AZ1132" s="115"/>
      <c r="BA1132" s="115"/>
      <c r="BB1132" s="115"/>
      <c r="BC1132" s="115"/>
      <c r="BD1132" s="115"/>
      <c r="BE1132" s="115"/>
      <c r="BF1132" s="115"/>
      <c r="BG1132" s="115"/>
      <c r="BH1132" s="115"/>
      <c r="BI1132" s="115"/>
      <c r="BJ1132" s="115"/>
      <c r="BK1132" s="115"/>
      <c r="BL1132" s="115"/>
      <c r="BM1132" s="115"/>
      <c r="BN1132" s="115"/>
      <c r="BO1132" s="115"/>
      <c r="BP1132" s="115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  <c r="EH1132"/>
    </row>
    <row r="1133" spans="4:138">
      <c r="D1133"/>
      <c r="E1133" s="46"/>
      <c r="F1133" s="61"/>
      <c r="G1133"/>
      <c r="H1133"/>
      <c r="I1133"/>
      <c r="J1133"/>
      <c r="K1133" s="47"/>
      <c r="L1133" s="115"/>
      <c r="M1133" s="115"/>
      <c r="N1133" s="115"/>
      <c r="O1133" s="115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  <c r="AA1133" s="115"/>
      <c r="AB1133" s="115"/>
      <c r="AC1133" s="115"/>
      <c r="AD1133" s="115"/>
      <c r="AE1133" s="115"/>
      <c r="AF1133" s="115"/>
      <c r="AG1133" s="115"/>
      <c r="AH1133" s="115"/>
      <c r="AI1133" s="115"/>
      <c r="AJ1133" s="115"/>
      <c r="AK1133" s="115"/>
      <c r="AL1133" s="115"/>
      <c r="AM1133" s="115"/>
      <c r="AN1133" s="115"/>
      <c r="AO1133" s="115"/>
      <c r="AP1133" s="115"/>
      <c r="AQ1133" s="115"/>
      <c r="AR1133" s="115"/>
      <c r="AS1133" s="115"/>
      <c r="AT1133" s="115"/>
      <c r="AU1133" s="115"/>
      <c r="AV1133" s="115"/>
      <c r="AW1133" s="115"/>
      <c r="AX1133" s="115"/>
      <c r="AY1133" s="115"/>
      <c r="AZ1133" s="115"/>
      <c r="BA1133" s="115"/>
      <c r="BB1133" s="115"/>
      <c r="BC1133" s="115"/>
      <c r="BD1133" s="115"/>
      <c r="BE1133" s="115"/>
      <c r="BF1133" s="115"/>
      <c r="BG1133" s="115"/>
      <c r="BH1133" s="115"/>
      <c r="BI1133" s="115"/>
      <c r="BJ1133" s="115"/>
      <c r="BK1133" s="115"/>
      <c r="BL1133" s="115"/>
      <c r="BM1133" s="115"/>
      <c r="BN1133" s="115"/>
      <c r="BO1133" s="115"/>
      <c r="BP1133" s="115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  <c r="EH1133"/>
    </row>
    <row r="1134" spans="4:138">
      <c r="D1134"/>
      <c r="E1134" s="46"/>
      <c r="F1134" s="61"/>
      <c r="G1134"/>
      <c r="H1134"/>
      <c r="I1134"/>
      <c r="J1134"/>
      <c r="K1134" s="47"/>
      <c r="L1134" s="115"/>
      <c r="M1134" s="115"/>
      <c r="N1134" s="115"/>
      <c r="O1134" s="115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  <c r="AA1134" s="115"/>
      <c r="AB1134" s="115"/>
      <c r="AC1134" s="115"/>
      <c r="AD1134" s="115"/>
      <c r="AE1134" s="115"/>
      <c r="AF1134" s="115"/>
      <c r="AG1134" s="115"/>
      <c r="AH1134" s="115"/>
      <c r="AI1134" s="115"/>
      <c r="AJ1134" s="115"/>
      <c r="AK1134" s="115"/>
      <c r="AL1134" s="115"/>
      <c r="AM1134" s="115"/>
      <c r="AN1134" s="115"/>
      <c r="AO1134" s="115"/>
      <c r="AP1134" s="115"/>
      <c r="AQ1134" s="115"/>
      <c r="AR1134" s="115"/>
      <c r="AS1134" s="115"/>
      <c r="AT1134" s="115"/>
      <c r="AU1134" s="115"/>
      <c r="AV1134" s="115"/>
      <c r="AW1134" s="115"/>
      <c r="AX1134" s="115"/>
      <c r="AY1134" s="115"/>
      <c r="AZ1134" s="115"/>
      <c r="BA1134" s="115"/>
      <c r="BB1134" s="115"/>
      <c r="BC1134" s="115"/>
      <c r="BD1134" s="115"/>
      <c r="BE1134" s="115"/>
      <c r="BF1134" s="115"/>
      <c r="BG1134" s="115"/>
      <c r="BH1134" s="115"/>
      <c r="BI1134" s="115"/>
      <c r="BJ1134" s="115"/>
      <c r="BK1134" s="115"/>
      <c r="BL1134" s="115"/>
      <c r="BM1134" s="115"/>
      <c r="BN1134" s="115"/>
      <c r="BO1134" s="115"/>
      <c r="BP1134" s="115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  <c r="EH1134"/>
    </row>
    <row r="1135" spans="4:138">
      <c r="D1135"/>
      <c r="E1135" s="46"/>
      <c r="F1135" s="61"/>
      <c r="G1135"/>
      <c r="H1135"/>
      <c r="I1135"/>
      <c r="J1135"/>
      <c r="K1135" s="47"/>
      <c r="L1135" s="115"/>
      <c r="M1135" s="115"/>
      <c r="N1135" s="115"/>
      <c r="O1135" s="115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  <c r="AA1135" s="115"/>
      <c r="AB1135" s="115"/>
      <c r="AC1135" s="115"/>
      <c r="AD1135" s="115"/>
      <c r="AE1135" s="115"/>
      <c r="AF1135" s="115"/>
      <c r="AG1135" s="115"/>
      <c r="AH1135" s="115"/>
      <c r="AI1135" s="115"/>
      <c r="AJ1135" s="115"/>
      <c r="AK1135" s="115"/>
      <c r="AL1135" s="115"/>
      <c r="AM1135" s="115"/>
      <c r="AN1135" s="115"/>
      <c r="AO1135" s="115"/>
      <c r="AP1135" s="115"/>
      <c r="AQ1135" s="115"/>
      <c r="AR1135" s="115"/>
      <c r="AS1135" s="115"/>
      <c r="AT1135" s="115"/>
      <c r="AU1135" s="115"/>
      <c r="AV1135" s="115"/>
      <c r="AW1135" s="115"/>
      <c r="AX1135" s="115"/>
      <c r="AY1135" s="115"/>
      <c r="AZ1135" s="115"/>
      <c r="BA1135" s="115"/>
      <c r="BB1135" s="115"/>
      <c r="BC1135" s="115"/>
      <c r="BD1135" s="115"/>
      <c r="BE1135" s="115"/>
      <c r="BF1135" s="115"/>
      <c r="BG1135" s="115"/>
      <c r="BH1135" s="115"/>
      <c r="BI1135" s="115"/>
      <c r="BJ1135" s="115"/>
      <c r="BK1135" s="115"/>
      <c r="BL1135" s="115"/>
      <c r="BM1135" s="115"/>
      <c r="BN1135" s="115"/>
      <c r="BO1135" s="115"/>
      <c r="BP1135" s="11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  <c r="EH1135"/>
    </row>
    <row r="1136" spans="4:138">
      <c r="D1136"/>
      <c r="E1136" s="46"/>
      <c r="F1136" s="61"/>
      <c r="G1136"/>
      <c r="H1136"/>
      <c r="I1136"/>
      <c r="J1136"/>
      <c r="K1136" s="47"/>
      <c r="L1136" s="115"/>
      <c r="M1136" s="115"/>
      <c r="N1136" s="115"/>
      <c r="O1136" s="115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  <c r="AA1136" s="115"/>
      <c r="AB1136" s="115"/>
      <c r="AC1136" s="115"/>
      <c r="AD1136" s="115"/>
      <c r="AE1136" s="115"/>
      <c r="AF1136" s="115"/>
      <c r="AG1136" s="115"/>
      <c r="AH1136" s="115"/>
      <c r="AI1136" s="115"/>
      <c r="AJ1136" s="115"/>
      <c r="AK1136" s="115"/>
      <c r="AL1136" s="115"/>
      <c r="AM1136" s="115"/>
      <c r="AN1136" s="115"/>
      <c r="AO1136" s="115"/>
      <c r="AP1136" s="115"/>
      <c r="AQ1136" s="115"/>
      <c r="AR1136" s="115"/>
      <c r="AS1136" s="115"/>
      <c r="AT1136" s="115"/>
      <c r="AU1136" s="115"/>
      <c r="AV1136" s="115"/>
      <c r="AW1136" s="115"/>
      <c r="AX1136" s="115"/>
      <c r="AY1136" s="115"/>
      <c r="AZ1136" s="115"/>
      <c r="BA1136" s="115"/>
      <c r="BB1136" s="115"/>
      <c r="BC1136" s="115"/>
      <c r="BD1136" s="115"/>
      <c r="BE1136" s="115"/>
      <c r="BF1136" s="115"/>
      <c r="BG1136" s="115"/>
      <c r="BH1136" s="115"/>
      <c r="BI1136" s="115"/>
      <c r="BJ1136" s="115"/>
      <c r="BK1136" s="115"/>
      <c r="BL1136" s="115"/>
      <c r="BM1136" s="115"/>
      <c r="BN1136" s="115"/>
      <c r="BO1136" s="115"/>
      <c r="BP1136" s="115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  <c r="EH1136"/>
    </row>
    <row r="1137" spans="4:138">
      <c r="D1137"/>
      <c r="E1137" s="46"/>
      <c r="F1137" s="61"/>
      <c r="G1137"/>
      <c r="H1137"/>
      <c r="I1137"/>
      <c r="J1137"/>
      <c r="K1137" s="47"/>
      <c r="L1137" s="115"/>
      <c r="M1137" s="115"/>
      <c r="N1137" s="115"/>
      <c r="O1137" s="115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  <c r="AA1137" s="115"/>
      <c r="AB1137" s="115"/>
      <c r="AC1137" s="115"/>
      <c r="AD1137" s="115"/>
      <c r="AE1137" s="115"/>
      <c r="AF1137" s="115"/>
      <c r="AG1137" s="115"/>
      <c r="AH1137" s="115"/>
      <c r="AI1137" s="115"/>
      <c r="AJ1137" s="115"/>
      <c r="AK1137" s="115"/>
      <c r="AL1137" s="115"/>
      <c r="AM1137" s="115"/>
      <c r="AN1137" s="115"/>
      <c r="AO1137" s="115"/>
      <c r="AP1137" s="115"/>
      <c r="AQ1137" s="115"/>
      <c r="AR1137" s="115"/>
      <c r="AS1137" s="115"/>
      <c r="AT1137" s="115"/>
      <c r="AU1137" s="115"/>
      <c r="AV1137" s="115"/>
      <c r="AW1137" s="115"/>
      <c r="AX1137" s="115"/>
      <c r="AY1137" s="115"/>
      <c r="AZ1137" s="115"/>
      <c r="BA1137" s="115"/>
      <c r="BB1137" s="115"/>
      <c r="BC1137" s="115"/>
      <c r="BD1137" s="115"/>
      <c r="BE1137" s="115"/>
      <c r="BF1137" s="115"/>
      <c r="BG1137" s="115"/>
      <c r="BH1137" s="115"/>
      <c r="BI1137" s="115"/>
      <c r="BJ1137" s="115"/>
      <c r="BK1137" s="115"/>
      <c r="BL1137" s="115"/>
      <c r="BM1137" s="115"/>
      <c r="BN1137" s="115"/>
      <c r="BO1137" s="115"/>
      <c r="BP1137" s="115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  <c r="EH1137"/>
    </row>
    <row r="1138" spans="4:138">
      <c r="D1138"/>
      <c r="E1138" s="46"/>
      <c r="F1138" s="61"/>
      <c r="G1138"/>
      <c r="H1138"/>
      <c r="I1138"/>
      <c r="J1138"/>
      <c r="K1138" s="47"/>
      <c r="L1138" s="115"/>
      <c r="M1138" s="115"/>
      <c r="N1138" s="115"/>
      <c r="O1138" s="115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  <c r="AA1138" s="115"/>
      <c r="AB1138" s="115"/>
      <c r="AC1138" s="115"/>
      <c r="AD1138" s="115"/>
      <c r="AE1138" s="115"/>
      <c r="AF1138" s="115"/>
      <c r="AG1138" s="115"/>
      <c r="AH1138" s="115"/>
      <c r="AI1138" s="115"/>
      <c r="AJ1138" s="115"/>
      <c r="AK1138" s="115"/>
      <c r="AL1138" s="115"/>
      <c r="AM1138" s="115"/>
      <c r="AN1138" s="115"/>
      <c r="AO1138" s="115"/>
      <c r="AP1138" s="115"/>
      <c r="AQ1138" s="115"/>
      <c r="AR1138" s="115"/>
      <c r="AS1138" s="115"/>
      <c r="AT1138" s="115"/>
      <c r="AU1138" s="115"/>
      <c r="AV1138" s="115"/>
      <c r="AW1138" s="115"/>
      <c r="AX1138" s="115"/>
      <c r="AY1138" s="115"/>
      <c r="AZ1138" s="115"/>
      <c r="BA1138" s="115"/>
      <c r="BB1138" s="115"/>
      <c r="BC1138" s="115"/>
      <c r="BD1138" s="115"/>
      <c r="BE1138" s="115"/>
      <c r="BF1138" s="115"/>
      <c r="BG1138" s="115"/>
      <c r="BH1138" s="115"/>
      <c r="BI1138" s="115"/>
      <c r="BJ1138" s="115"/>
      <c r="BK1138" s="115"/>
      <c r="BL1138" s="115"/>
      <c r="BM1138" s="115"/>
      <c r="BN1138" s="115"/>
      <c r="BO1138" s="115"/>
      <c r="BP1138" s="115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</row>
    <row r="1139" spans="4:138">
      <c r="D1139"/>
      <c r="E1139" s="46"/>
      <c r="F1139" s="61"/>
      <c r="G1139"/>
      <c r="H1139"/>
      <c r="I1139"/>
      <c r="J1139"/>
      <c r="K1139" s="47"/>
      <c r="L1139" s="115"/>
      <c r="M1139" s="115"/>
      <c r="N1139" s="115"/>
      <c r="O1139" s="115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  <c r="AA1139" s="115"/>
      <c r="AB1139" s="115"/>
      <c r="AC1139" s="115"/>
      <c r="AD1139" s="115"/>
      <c r="AE1139" s="115"/>
      <c r="AF1139" s="115"/>
      <c r="AG1139" s="115"/>
      <c r="AH1139" s="115"/>
      <c r="AI1139" s="115"/>
      <c r="AJ1139" s="115"/>
      <c r="AK1139" s="115"/>
      <c r="AL1139" s="115"/>
      <c r="AM1139" s="115"/>
      <c r="AN1139" s="115"/>
      <c r="AO1139" s="115"/>
      <c r="AP1139" s="115"/>
      <c r="AQ1139" s="115"/>
      <c r="AR1139" s="115"/>
      <c r="AS1139" s="115"/>
      <c r="AT1139" s="115"/>
      <c r="AU1139" s="115"/>
      <c r="AV1139" s="115"/>
      <c r="AW1139" s="115"/>
      <c r="AX1139" s="115"/>
      <c r="AY1139" s="115"/>
      <c r="AZ1139" s="115"/>
      <c r="BA1139" s="115"/>
      <c r="BB1139" s="115"/>
      <c r="BC1139" s="115"/>
      <c r="BD1139" s="115"/>
      <c r="BE1139" s="115"/>
      <c r="BF1139" s="115"/>
      <c r="BG1139" s="115"/>
      <c r="BH1139" s="115"/>
      <c r="BI1139" s="115"/>
      <c r="BJ1139" s="115"/>
      <c r="BK1139" s="115"/>
      <c r="BL1139" s="115"/>
      <c r="BM1139" s="115"/>
      <c r="BN1139" s="115"/>
      <c r="BO1139" s="115"/>
      <c r="BP1139" s="115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  <c r="EH1139"/>
    </row>
    <row r="1140" spans="4:138">
      <c r="D1140"/>
      <c r="E1140" s="46"/>
      <c r="F1140" s="61"/>
      <c r="G1140"/>
      <c r="H1140"/>
      <c r="I1140"/>
      <c r="J1140"/>
      <c r="K1140" s="47"/>
      <c r="L1140" s="115"/>
      <c r="M1140" s="115"/>
      <c r="N1140" s="115"/>
      <c r="O1140" s="115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  <c r="AA1140" s="115"/>
      <c r="AB1140" s="115"/>
      <c r="AC1140" s="115"/>
      <c r="AD1140" s="115"/>
      <c r="AE1140" s="115"/>
      <c r="AF1140" s="115"/>
      <c r="AG1140" s="115"/>
      <c r="AH1140" s="115"/>
      <c r="AI1140" s="115"/>
      <c r="AJ1140" s="115"/>
      <c r="AK1140" s="115"/>
      <c r="AL1140" s="115"/>
      <c r="AM1140" s="115"/>
      <c r="AN1140" s="115"/>
      <c r="AO1140" s="115"/>
      <c r="AP1140" s="115"/>
      <c r="AQ1140" s="115"/>
      <c r="AR1140" s="115"/>
      <c r="AS1140" s="115"/>
      <c r="AT1140" s="115"/>
      <c r="AU1140" s="115"/>
      <c r="AV1140" s="115"/>
      <c r="AW1140" s="115"/>
      <c r="AX1140" s="115"/>
      <c r="AY1140" s="115"/>
      <c r="AZ1140" s="115"/>
      <c r="BA1140" s="115"/>
      <c r="BB1140" s="115"/>
      <c r="BC1140" s="115"/>
      <c r="BD1140" s="115"/>
      <c r="BE1140" s="115"/>
      <c r="BF1140" s="115"/>
      <c r="BG1140" s="115"/>
      <c r="BH1140" s="115"/>
      <c r="BI1140" s="115"/>
      <c r="BJ1140" s="115"/>
      <c r="BK1140" s="115"/>
      <c r="BL1140" s="115"/>
      <c r="BM1140" s="115"/>
      <c r="BN1140" s="115"/>
      <c r="BO1140" s="115"/>
      <c r="BP1140" s="115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  <c r="EH1140"/>
    </row>
    <row r="1141" spans="4:138">
      <c r="D1141"/>
      <c r="E1141" s="46"/>
      <c r="F1141" s="61"/>
      <c r="G1141"/>
      <c r="H1141"/>
      <c r="I1141"/>
      <c r="J1141"/>
      <c r="K1141" s="47"/>
      <c r="L1141" s="115"/>
      <c r="M1141" s="115"/>
      <c r="N1141" s="115"/>
      <c r="O1141" s="115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  <c r="AA1141" s="115"/>
      <c r="AB1141" s="115"/>
      <c r="AC1141" s="115"/>
      <c r="AD1141" s="115"/>
      <c r="AE1141" s="115"/>
      <c r="AF1141" s="115"/>
      <c r="AG1141" s="115"/>
      <c r="AH1141" s="115"/>
      <c r="AI1141" s="115"/>
      <c r="AJ1141" s="115"/>
      <c r="AK1141" s="115"/>
      <c r="AL1141" s="115"/>
      <c r="AM1141" s="115"/>
      <c r="AN1141" s="115"/>
      <c r="AO1141" s="115"/>
      <c r="AP1141" s="115"/>
      <c r="AQ1141" s="115"/>
      <c r="AR1141" s="115"/>
      <c r="AS1141" s="115"/>
      <c r="AT1141" s="115"/>
      <c r="AU1141" s="115"/>
      <c r="AV1141" s="115"/>
      <c r="AW1141" s="115"/>
      <c r="AX1141" s="115"/>
      <c r="AY1141" s="115"/>
      <c r="AZ1141" s="115"/>
      <c r="BA1141" s="115"/>
      <c r="BB1141" s="115"/>
      <c r="BC1141" s="115"/>
      <c r="BD1141" s="115"/>
      <c r="BE1141" s="115"/>
      <c r="BF1141" s="115"/>
      <c r="BG1141" s="115"/>
      <c r="BH1141" s="115"/>
      <c r="BI1141" s="115"/>
      <c r="BJ1141" s="115"/>
      <c r="BK1141" s="115"/>
      <c r="BL1141" s="115"/>
      <c r="BM1141" s="115"/>
      <c r="BN1141" s="115"/>
      <c r="BO1141" s="115"/>
      <c r="BP1141" s="115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  <c r="EH1141"/>
    </row>
    <row r="1142" spans="4:138">
      <c r="D1142"/>
      <c r="E1142" s="46"/>
      <c r="F1142" s="61"/>
      <c r="G1142"/>
      <c r="H1142"/>
      <c r="I1142"/>
      <c r="J1142"/>
      <c r="K1142" s="47"/>
      <c r="L1142" s="115"/>
      <c r="M1142" s="115"/>
      <c r="N1142" s="115"/>
      <c r="O1142" s="115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  <c r="AA1142" s="115"/>
      <c r="AB1142" s="115"/>
      <c r="AC1142" s="115"/>
      <c r="AD1142" s="115"/>
      <c r="AE1142" s="115"/>
      <c r="AF1142" s="115"/>
      <c r="AG1142" s="115"/>
      <c r="AH1142" s="115"/>
      <c r="AI1142" s="115"/>
      <c r="AJ1142" s="115"/>
      <c r="AK1142" s="115"/>
      <c r="AL1142" s="115"/>
      <c r="AM1142" s="115"/>
      <c r="AN1142" s="115"/>
      <c r="AO1142" s="115"/>
      <c r="AP1142" s="115"/>
      <c r="AQ1142" s="115"/>
      <c r="AR1142" s="115"/>
      <c r="AS1142" s="115"/>
      <c r="AT1142" s="115"/>
      <c r="AU1142" s="115"/>
      <c r="AV1142" s="115"/>
      <c r="AW1142" s="115"/>
      <c r="AX1142" s="115"/>
      <c r="AY1142" s="115"/>
      <c r="AZ1142" s="115"/>
      <c r="BA1142" s="115"/>
      <c r="BB1142" s="115"/>
      <c r="BC1142" s="115"/>
      <c r="BD1142" s="115"/>
      <c r="BE1142" s="115"/>
      <c r="BF1142" s="115"/>
      <c r="BG1142" s="115"/>
      <c r="BH1142" s="115"/>
      <c r="BI1142" s="115"/>
      <c r="BJ1142" s="115"/>
      <c r="BK1142" s="115"/>
      <c r="BL1142" s="115"/>
      <c r="BM1142" s="115"/>
      <c r="BN1142" s="115"/>
      <c r="BO1142" s="115"/>
      <c r="BP1142" s="115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  <c r="EH1142"/>
    </row>
    <row r="1143" spans="4:138">
      <c r="D1143"/>
      <c r="E1143" s="46"/>
      <c r="F1143" s="61"/>
      <c r="G1143"/>
      <c r="H1143"/>
      <c r="I1143"/>
      <c r="J1143"/>
      <c r="K1143" s="47"/>
      <c r="L1143" s="115"/>
      <c r="M1143" s="115"/>
      <c r="N1143" s="115"/>
      <c r="O1143" s="115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  <c r="AA1143" s="115"/>
      <c r="AB1143" s="115"/>
      <c r="AC1143" s="115"/>
      <c r="AD1143" s="115"/>
      <c r="AE1143" s="115"/>
      <c r="AF1143" s="115"/>
      <c r="AG1143" s="115"/>
      <c r="AH1143" s="115"/>
      <c r="AI1143" s="115"/>
      <c r="AJ1143" s="115"/>
      <c r="AK1143" s="115"/>
      <c r="AL1143" s="115"/>
      <c r="AM1143" s="115"/>
      <c r="AN1143" s="115"/>
      <c r="AO1143" s="115"/>
      <c r="AP1143" s="115"/>
      <c r="AQ1143" s="115"/>
      <c r="AR1143" s="115"/>
      <c r="AS1143" s="115"/>
      <c r="AT1143" s="115"/>
      <c r="AU1143" s="115"/>
      <c r="AV1143" s="115"/>
      <c r="AW1143" s="115"/>
      <c r="AX1143" s="115"/>
      <c r="AY1143" s="115"/>
      <c r="AZ1143" s="115"/>
      <c r="BA1143" s="115"/>
      <c r="BB1143" s="115"/>
      <c r="BC1143" s="115"/>
      <c r="BD1143" s="115"/>
      <c r="BE1143" s="115"/>
      <c r="BF1143" s="115"/>
      <c r="BG1143" s="115"/>
      <c r="BH1143" s="115"/>
      <c r="BI1143" s="115"/>
      <c r="BJ1143" s="115"/>
      <c r="BK1143" s="115"/>
      <c r="BL1143" s="115"/>
      <c r="BM1143" s="115"/>
      <c r="BN1143" s="115"/>
      <c r="BO1143" s="115"/>
      <c r="BP1143" s="115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  <c r="EH1143"/>
    </row>
    <row r="1144" spans="4:138">
      <c r="D1144"/>
      <c r="E1144" s="46"/>
      <c r="F1144" s="61"/>
      <c r="G1144"/>
      <c r="H1144"/>
      <c r="I1144"/>
      <c r="J1144"/>
      <c r="K1144" s="47"/>
      <c r="L1144" s="115"/>
      <c r="M1144" s="115"/>
      <c r="N1144" s="115"/>
      <c r="O1144" s="115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  <c r="AA1144" s="115"/>
      <c r="AB1144" s="115"/>
      <c r="AC1144" s="115"/>
      <c r="AD1144" s="115"/>
      <c r="AE1144" s="115"/>
      <c r="AF1144" s="115"/>
      <c r="AG1144" s="115"/>
      <c r="AH1144" s="115"/>
      <c r="AI1144" s="115"/>
      <c r="AJ1144" s="115"/>
      <c r="AK1144" s="115"/>
      <c r="AL1144" s="115"/>
      <c r="AM1144" s="115"/>
      <c r="AN1144" s="115"/>
      <c r="AO1144" s="115"/>
      <c r="AP1144" s="115"/>
      <c r="AQ1144" s="115"/>
      <c r="AR1144" s="115"/>
      <c r="AS1144" s="115"/>
      <c r="AT1144" s="115"/>
      <c r="AU1144" s="115"/>
      <c r="AV1144" s="115"/>
      <c r="AW1144" s="115"/>
      <c r="AX1144" s="115"/>
      <c r="AY1144" s="115"/>
      <c r="AZ1144" s="115"/>
      <c r="BA1144" s="115"/>
      <c r="BB1144" s="115"/>
      <c r="BC1144" s="115"/>
      <c r="BD1144" s="115"/>
      <c r="BE1144" s="115"/>
      <c r="BF1144" s="115"/>
      <c r="BG1144" s="115"/>
      <c r="BH1144" s="115"/>
      <c r="BI1144" s="115"/>
      <c r="BJ1144" s="115"/>
      <c r="BK1144" s="115"/>
      <c r="BL1144" s="115"/>
      <c r="BM1144" s="115"/>
      <c r="BN1144" s="115"/>
      <c r="BO1144" s="115"/>
      <c r="BP1144" s="115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  <c r="EH1144"/>
    </row>
    <row r="1145" spans="4:138">
      <c r="D1145"/>
      <c r="E1145" s="46"/>
      <c r="F1145" s="61"/>
      <c r="G1145"/>
      <c r="H1145"/>
      <c r="I1145"/>
      <c r="J1145"/>
      <c r="K1145" s="47"/>
      <c r="L1145" s="115"/>
      <c r="M1145" s="115"/>
      <c r="N1145" s="115"/>
      <c r="O1145" s="115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  <c r="AA1145" s="115"/>
      <c r="AB1145" s="115"/>
      <c r="AC1145" s="115"/>
      <c r="AD1145" s="115"/>
      <c r="AE1145" s="115"/>
      <c r="AF1145" s="115"/>
      <c r="AG1145" s="115"/>
      <c r="AH1145" s="115"/>
      <c r="AI1145" s="115"/>
      <c r="AJ1145" s="115"/>
      <c r="AK1145" s="115"/>
      <c r="AL1145" s="115"/>
      <c r="AM1145" s="115"/>
      <c r="AN1145" s="115"/>
      <c r="AO1145" s="115"/>
      <c r="AP1145" s="115"/>
      <c r="AQ1145" s="115"/>
      <c r="AR1145" s="115"/>
      <c r="AS1145" s="115"/>
      <c r="AT1145" s="115"/>
      <c r="AU1145" s="115"/>
      <c r="AV1145" s="115"/>
      <c r="AW1145" s="115"/>
      <c r="AX1145" s="115"/>
      <c r="AY1145" s="115"/>
      <c r="AZ1145" s="115"/>
      <c r="BA1145" s="115"/>
      <c r="BB1145" s="115"/>
      <c r="BC1145" s="115"/>
      <c r="BD1145" s="115"/>
      <c r="BE1145" s="115"/>
      <c r="BF1145" s="115"/>
      <c r="BG1145" s="115"/>
      <c r="BH1145" s="115"/>
      <c r="BI1145" s="115"/>
      <c r="BJ1145" s="115"/>
      <c r="BK1145" s="115"/>
      <c r="BL1145" s="115"/>
      <c r="BM1145" s="115"/>
      <c r="BN1145" s="115"/>
      <c r="BO1145" s="115"/>
      <c r="BP1145" s="11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  <c r="EH1145"/>
    </row>
    <row r="1146" spans="4:138">
      <c r="D1146"/>
      <c r="E1146" s="46"/>
      <c r="F1146" s="61"/>
      <c r="G1146"/>
      <c r="H1146"/>
      <c r="I1146"/>
      <c r="J1146"/>
      <c r="K1146" s="47"/>
      <c r="L1146" s="115"/>
      <c r="M1146" s="115"/>
      <c r="N1146" s="115"/>
      <c r="O1146" s="115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  <c r="AA1146" s="115"/>
      <c r="AB1146" s="115"/>
      <c r="AC1146" s="115"/>
      <c r="AD1146" s="115"/>
      <c r="AE1146" s="115"/>
      <c r="AF1146" s="115"/>
      <c r="AG1146" s="115"/>
      <c r="AH1146" s="115"/>
      <c r="AI1146" s="115"/>
      <c r="AJ1146" s="115"/>
      <c r="AK1146" s="115"/>
      <c r="AL1146" s="115"/>
      <c r="AM1146" s="115"/>
      <c r="AN1146" s="115"/>
      <c r="AO1146" s="115"/>
      <c r="AP1146" s="115"/>
      <c r="AQ1146" s="115"/>
      <c r="AR1146" s="115"/>
      <c r="AS1146" s="115"/>
      <c r="AT1146" s="115"/>
      <c r="AU1146" s="115"/>
      <c r="AV1146" s="115"/>
      <c r="AW1146" s="115"/>
      <c r="AX1146" s="115"/>
      <c r="AY1146" s="115"/>
      <c r="AZ1146" s="115"/>
      <c r="BA1146" s="115"/>
      <c r="BB1146" s="115"/>
      <c r="BC1146" s="115"/>
      <c r="BD1146" s="115"/>
      <c r="BE1146" s="115"/>
      <c r="BF1146" s="115"/>
      <c r="BG1146" s="115"/>
      <c r="BH1146" s="115"/>
      <c r="BI1146" s="115"/>
      <c r="BJ1146" s="115"/>
      <c r="BK1146" s="115"/>
      <c r="BL1146" s="115"/>
      <c r="BM1146" s="115"/>
      <c r="BN1146" s="115"/>
      <c r="BO1146" s="115"/>
      <c r="BP1146" s="115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  <c r="EH1146"/>
    </row>
    <row r="1147" spans="4:138">
      <c r="D1147"/>
      <c r="E1147" s="46"/>
      <c r="F1147" s="61"/>
      <c r="G1147"/>
      <c r="H1147"/>
      <c r="I1147"/>
      <c r="J1147"/>
      <c r="K1147" s="47"/>
      <c r="L1147" s="115"/>
      <c r="M1147" s="115"/>
      <c r="N1147" s="115"/>
      <c r="O1147" s="115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  <c r="AA1147" s="115"/>
      <c r="AB1147" s="115"/>
      <c r="AC1147" s="115"/>
      <c r="AD1147" s="115"/>
      <c r="AE1147" s="115"/>
      <c r="AF1147" s="115"/>
      <c r="AG1147" s="115"/>
      <c r="AH1147" s="115"/>
      <c r="AI1147" s="115"/>
      <c r="AJ1147" s="115"/>
      <c r="AK1147" s="115"/>
      <c r="AL1147" s="115"/>
      <c r="AM1147" s="115"/>
      <c r="AN1147" s="115"/>
      <c r="AO1147" s="115"/>
      <c r="AP1147" s="115"/>
      <c r="AQ1147" s="115"/>
      <c r="AR1147" s="115"/>
      <c r="AS1147" s="115"/>
      <c r="AT1147" s="115"/>
      <c r="AU1147" s="115"/>
      <c r="AV1147" s="115"/>
      <c r="AW1147" s="115"/>
      <c r="AX1147" s="115"/>
      <c r="AY1147" s="115"/>
      <c r="AZ1147" s="115"/>
      <c r="BA1147" s="115"/>
      <c r="BB1147" s="115"/>
      <c r="BC1147" s="115"/>
      <c r="BD1147" s="115"/>
      <c r="BE1147" s="115"/>
      <c r="BF1147" s="115"/>
      <c r="BG1147" s="115"/>
      <c r="BH1147" s="115"/>
      <c r="BI1147" s="115"/>
      <c r="BJ1147" s="115"/>
      <c r="BK1147" s="115"/>
      <c r="BL1147" s="115"/>
      <c r="BM1147" s="115"/>
      <c r="BN1147" s="115"/>
      <c r="BO1147" s="115"/>
      <c r="BP1147" s="115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  <c r="EH1147"/>
    </row>
    <row r="1148" spans="4:138">
      <c r="D1148"/>
      <c r="E1148" s="46"/>
      <c r="F1148" s="61"/>
      <c r="G1148"/>
      <c r="H1148"/>
      <c r="I1148"/>
      <c r="J1148"/>
      <c r="K1148" s="47"/>
      <c r="L1148" s="115"/>
      <c r="M1148" s="115"/>
      <c r="N1148" s="115"/>
      <c r="O1148" s="115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  <c r="AA1148" s="115"/>
      <c r="AB1148" s="115"/>
      <c r="AC1148" s="115"/>
      <c r="AD1148" s="115"/>
      <c r="AE1148" s="115"/>
      <c r="AF1148" s="115"/>
      <c r="AG1148" s="115"/>
      <c r="AH1148" s="115"/>
      <c r="AI1148" s="115"/>
      <c r="AJ1148" s="115"/>
      <c r="AK1148" s="115"/>
      <c r="AL1148" s="115"/>
      <c r="AM1148" s="115"/>
      <c r="AN1148" s="115"/>
      <c r="AO1148" s="115"/>
      <c r="AP1148" s="115"/>
      <c r="AQ1148" s="115"/>
      <c r="AR1148" s="115"/>
      <c r="AS1148" s="115"/>
      <c r="AT1148" s="115"/>
      <c r="AU1148" s="115"/>
      <c r="AV1148" s="115"/>
      <c r="AW1148" s="115"/>
      <c r="AX1148" s="115"/>
      <c r="AY1148" s="115"/>
      <c r="AZ1148" s="115"/>
      <c r="BA1148" s="115"/>
      <c r="BB1148" s="115"/>
      <c r="BC1148" s="115"/>
      <c r="BD1148" s="115"/>
      <c r="BE1148" s="115"/>
      <c r="BF1148" s="115"/>
      <c r="BG1148" s="115"/>
      <c r="BH1148" s="115"/>
      <c r="BI1148" s="115"/>
      <c r="BJ1148" s="115"/>
      <c r="BK1148" s="115"/>
      <c r="BL1148" s="115"/>
      <c r="BM1148" s="115"/>
      <c r="BN1148" s="115"/>
      <c r="BO1148" s="115"/>
      <c r="BP1148" s="115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  <c r="EH1148"/>
    </row>
    <row r="1149" spans="4:138">
      <c r="D1149"/>
      <c r="E1149" s="46"/>
      <c r="F1149" s="61"/>
      <c r="G1149"/>
      <c r="H1149"/>
      <c r="I1149"/>
      <c r="J1149"/>
      <c r="K1149" s="47"/>
      <c r="L1149" s="115"/>
      <c r="M1149" s="115"/>
      <c r="N1149" s="115"/>
      <c r="O1149" s="115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  <c r="AA1149" s="115"/>
      <c r="AB1149" s="115"/>
      <c r="AC1149" s="115"/>
      <c r="AD1149" s="115"/>
      <c r="AE1149" s="115"/>
      <c r="AF1149" s="115"/>
      <c r="AG1149" s="115"/>
      <c r="AH1149" s="115"/>
      <c r="AI1149" s="115"/>
      <c r="AJ1149" s="115"/>
      <c r="AK1149" s="115"/>
      <c r="AL1149" s="115"/>
      <c r="AM1149" s="115"/>
      <c r="AN1149" s="115"/>
      <c r="AO1149" s="115"/>
      <c r="AP1149" s="115"/>
      <c r="AQ1149" s="115"/>
      <c r="AR1149" s="115"/>
      <c r="AS1149" s="115"/>
      <c r="AT1149" s="115"/>
      <c r="AU1149" s="115"/>
      <c r="AV1149" s="115"/>
      <c r="AW1149" s="115"/>
      <c r="AX1149" s="115"/>
      <c r="AY1149" s="115"/>
      <c r="AZ1149" s="115"/>
      <c r="BA1149" s="115"/>
      <c r="BB1149" s="115"/>
      <c r="BC1149" s="115"/>
      <c r="BD1149" s="115"/>
      <c r="BE1149" s="115"/>
      <c r="BF1149" s="115"/>
      <c r="BG1149" s="115"/>
      <c r="BH1149" s="115"/>
      <c r="BI1149" s="115"/>
      <c r="BJ1149" s="115"/>
      <c r="BK1149" s="115"/>
      <c r="BL1149" s="115"/>
      <c r="BM1149" s="115"/>
      <c r="BN1149" s="115"/>
      <c r="BO1149" s="115"/>
      <c r="BP1149" s="115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  <c r="EH1149"/>
    </row>
    <row r="1150" spans="4:138">
      <c r="D1150"/>
      <c r="E1150" s="46"/>
      <c r="F1150" s="61"/>
      <c r="G1150"/>
      <c r="H1150"/>
      <c r="I1150"/>
      <c r="J1150"/>
      <c r="K1150" s="47"/>
      <c r="L1150" s="115"/>
      <c r="M1150" s="115"/>
      <c r="N1150" s="115"/>
      <c r="O1150" s="115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  <c r="AA1150" s="115"/>
      <c r="AB1150" s="115"/>
      <c r="AC1150" s="115"/>
      <c r="AD1150" s="115"/>
      <c r="AE1150" s="115"/>
      <c r="AF1150" s="115"/>
      <c r="AG1150" s="115"/>
      <c r="AH1150" s="115"/>
      <c r="AI1150" s="115"/>
      <c r="AJ1150" s="115"/>
      <c r="AK1150" s="115"/>
      <c r="AL1150" s="115"/>
      <c r="AM1150" s="115"/>
      <c r="AN1150" s="115"/>
      <c r="AO1150" s="115"/>
      <c r="AP1150" s="115"/>
      <c r="AQ1150" s="115"/>
      <c r="AR1150" s="115"/>
      <c r="AS1150" s="115"/>
      <c r="AT1150" s="115"/>
      <c r="AU1150" s="115"/>
      <c r="AV1150" s="115"/>
      <c r="AW1150" s="115"/>
      <c r="AX1150" s="115"/>
      <c r="AY1150" s="115"/>
      <c r="AZ1150" s="115"/>
      <c r="BA1150" s="115"/>
      <c r="BB1150" s="115"/>
      <c r="BC1150" s="115"/>
      <c r="BD1150" s="115"/>
      <c r="BE1150" s="115"/>
      <c r="BF1150" s="115"/>
      <c r="BG1150" s="115"/>
      <c r="BH1150" s="115"/>
      <c r="BI1150" s="115"/>
      <c r="BJ1150" s="115"/>
      <c r="BK1150" s="115"/>
      <c r="BL1150" s="115"/>
      <c r="BM1150" s="115"/>
      <c r="BN1150" s="115"/>
      <c r="BO1150" s="115"/>
      <c r="BP1150" s="115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  <c r="EH1150"/>
    </row>
    <row r="1151" spans="4:138">
      <c r="D1151"/>
      <c r="E1151" s="46"/>
      <c r="F1151" s="61"/>
      <c r="G1151"/>
      <c r="H1151"/>
      <c r="I1151"/>
      <c r="J1151"/>
      <c r="K1151" s="47"/>
      <c r="L1151" s="115"/>
      <c r="M1151" s="115"/>
      <c r="N1151" s="115"/>
      <c r="O1151" s="115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  <c r="AA1151" s="115"/>
      <c r="AB1151" s="115"/>
      <c r="AC1151" s="115"/>
      <c r="AD1151" s="115"/>
      <c r="AE1151" s="115"/>
      <c r="AF1151" s="115"/>
      <c r="AG1151" s="115"/>
      <c r="AH1151" s="115"/>
      <c r="AI1151" s="115"/>
      <c r="AJ1151" s="115"/>
      <c r="AK1151" s="115"/>
      <c r="AL1151" s="115"/>
      <c r="AM1151" s="115"/>
      <c r="AN1151" s="115"/>
      <c r="AO1151" s="115"/>
      <c r="AP1151" s="115"/>
      <c r="AQ1151" s="115"/>
      <c r="AR1151" s="115"/>
      <c r="AS1151" s="115"/>
      <c r="AT1151" s="115"/>
      <c r="AU1151" s="115"/>
      <c r="AV1151" s="115"/>
      <c r="AW1151" s="115"/>
      <c r="AX1151" s="115"/>
      <c r="AY1151" s="115"/>
      <c r="AZ1151" s="115"/>
      <c r="BA1151" s="115"/>
      <c r="BB1151" s="115"/>
      <c r="BC1151" s="115"/>
      <c r="BD1151" s="115"/>
      <c r="BE1151" s="115"/>
      <c r="BF1151" s="115"/>
      <c r="BG1151" s="115"/>
      <c r="BH1151" s="115"/>
      <c r="BI1151" s="115"/>
      <c r="BJ1151" s="115"/>
      <c r="BK1151" s="115"/>
      <c r="BL1151" s="115"/>
      <c r="BM1151" s="115"/>
      <c r="BN1151" s="115"/>
      <c r="BO1151" s="115"/>
      <c r="BP1151" s="115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  <c r="EH1151"/>
    </row>
    <row r="1152" spans="4:138">
      <c r="D1152"/>
      <c r="E1152" s="46"/>
      <c r="F1152" s="61"/>
      <c r="G1152"/>
      <c r="H1152"/>
      <c r="I1152"/>
      <c r="J1152"/>
      <c r="K1152" s="47"/>
      <c r="L1152" s="115"/>
      <c r="M1152" s="115"/>
      <c r="N1152" s="115"/>
      <c r="O1152" s="115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  <c r="AA1152" s="115"/>
      <c r="AB1152" s="115"/>
      <c r="AC1152" s="115"/>
      <c r="AD1152" s="115"/>
      <c r="AE1152" s="115"/>
      <c r="AF1152" s="115"/>
      <c r="AG1152" s="115"/>
      <c r="AH1152" s="115"/>
      <c r="AI1152" s="115"/>
      <c r="AJ1152" s="115"/>
      <c r="AK1152" s="115"/>
      <c r="AL1152" s="115"/>
      <c r="AM1152" s="115"/>
      <c r="AN1152" s="115"/>
      <c r="AO1152" s="115"/>
      <c r="AP1152" s="115"/>
      <c r="AQ1152" s="115"/>
      <c r="AR1152" s="115"/>
      <c r="AS1152" s="115"/>
      <c r="AT1152" s="115"/>
      <c r="AU1152" s="115"/>
      <c r="AV1152" s="115"/>
      <c r="AW1152" s="115"/>
      <c r="AX1152" s="115"/>
      <c r="AY1152" s="115"/>
      <c r="AZ1152" s="115"/>
      <c r="BA1152" s="115"/>
      <c r="BB1152" s="115"/>
      <c r="BC1152" s="115"/>
      <c r="BD1152" s="115"/>
      <c r="BE1152" s="115"/>
      <c r="BF1152" s="115"/>
      <c r="BG1152" s="115"/>
      <c r="BH1152" s="115"/>
      <c r="BI1152" s="115"/>
      <c r="BJ1152" s="115"/>
      <c r="BK1152" s="115"/>
      <c r="BL1152" s="115"/>
      <c r="BM1152" s="115"/>
      <c r="BN1152" s="115"/>
      <c r="BO1152" s="115"/>
      <c r="BP1152" s="115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  <c r="EH1152"/>
    </row>
    <row r="1153" spans="4:138">
      <c r="D1153"/>
      <c r="E1153" s="46"/>
      <c r="F1153" s="61"/>
      <c r="G1153"/>
      <c r="H1153"/>
      <c r="I1153"/>
      <c r="J1153"/>
      <c r="K1153" s="47"/>
      <c r="L1153" s="115"/>
      <c r="M1153" s="115"/>
      <c r="N1153" s="115"/>
      <c r="O1153" s="115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  <c r="AA1153" s="115"/>
      <c r="AB1153" s="115"/>
      <c r="AC1153" s="115"/>
      <c r="AD1153" s="115"/>
      <c r="AE1153" s="115"/>
      <c r="AF1153" s="115"/>
      <c r="AG1153" s="115"/>
      <c r="AH1153" s="115"/>
      <c r="AI1153" s="115"/>
      <c r="AJ1153" s="115"/>
      <c r="AK1153" s="115"/>
      <c r="AL1153" s="115"/>
      <c r="AM1153" s="115"/>
      <c r="AN1153" s="115"/>
      <c r="AO1153" s="115"/>
      <c r="AP1153" s="115"/>
      <c r="AQ1153" s="115"/>
      <c r="AR1153" s="115"/>
      <c r="AS1153" s="115"/>
      <c r="AT1153" s="115"/>
      <c r="AU1153" s="115"/>
      <c r="AV1153" s="115"/>
      <c r="AW1153" s="115"/>
      <c r="AX1153" s="115"/>
      <c r="AY1153" s="115"/>
      <c r="AZ1153" s="115"/>
      <c r="BA1153" s="115"/>
      <c r="BB1153" s="115"/>
      <c r="BC1153" s="115"/>
      <c r="BD1153" s="115"/>
      <c r="BE1153" s="115"/>
      <c r="BF1153" s="115"/>
      <c r="BG1153" s="115"/>
      <c r="BH1153" s="115"/>
      <c r="BI1153" s="115"/>
      <c r="BJ1153" s="115"/>
      <c r="BK1153" s="115"/>
      <c r="BL1153" s="115"/>
      <c r="BM1153" s="115"/>
      <c r="BN1153" s="115"/>
      <c r="BO1153" s="115"/>
      <c r="BP1153" s="115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  <c r="EH1153"/>
    </row>
    <row r="1154" spans="4:138">
      <c r="D1154"/>
      <c r="E1154" s="46"/>
      <c r="F1154" s="61"/>
      <c r="G1154"/>
      <c r="H1154"/>
      <c r="I1154"/>
      <c r="J1154"/>
      <c r="K1154" s="47"/>
      <c r="L1154" s="115"/>
      <c r="M1154" s="115"/>
      <c r="N1154" s="115"/>
      <c r="O1154" s="115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  <c r="AA1154" s="115"/>
      <c r="AB1154" s="115"/>
      <c r="AC1154" s="115"/>
      <c r="AD1154" s="115"/>
      <c r="AE1154" s="115"/>
      <c r="AF1154" s="115"/>
      <c r="AG1154" s="115"/>
      <c r="AH1154" s="115"/>
      <c r="AI1154" s="115"/>
      <c r="AJ1154" s="115"/>
      <c r="AK1154" s="115"/>
      <c r="AL1154" s="115"/>
      <c r="AM1154" s="115"/>
      <c r="AN1154" s="115"/>
      <c r="AO1154" s="115"/>
      <c r="AP1154" s="115"/>
      <c r="AQ1154" s="115"/>
      <c r="AR1154" s="115"/>
      <c r="AS1154" s="115"/>
      <c r="AT1154" s="115"/>
      <c r="AU1154" s="115"/>
      <c r="AV1154" s="115"/>
      <c r="AW1154" s="115"/>
      <c r="AX1154" s="115"/>
      <c r="AY1154" s="115"/>
      <c r="AZ1154" s="115"/>
      <c r="BA1154" s="115"/>
      <c r="BB1154" s="115"/>
      <c r="BC1154" s="115"/>
      <c r="BD1154" s="115"/>
      <c r="BE1154" s="115"/>
      <c r="BF1154" s="115"/>
      <c r="BG1154" s="115"/>
      <c r="BH1154" s="115"/>
      <c r="BI1154" s="115"/>
      <c r="BJ1154" s="115"/>
      <c r="BK1154" s="115"/>
      <c r="BL1154" s="115"/>
      <c r="BM1154" s="115"/>
      <c r="BN1154" s="115"/>
      <c r="BO1154" s="115"/>
      <c r="BP1154" s="115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  <c r="EH1154"/>
    </row>
    <row r="1155" spans="4:138">
      <c r="D1155"/>
      <c r="E1155" s="46"/>
      <c r="F1155" s="61"/>
      <c r="G1155"/>
      <c r="H1155"/>
      <c r="I1155"/>
      <c r="J1155"/>
      <c r="K1155" s="47"/>
      <c r="L1155" s="115"/>
      <c r="M1155" s="115"/>
      <c r="N1155" s="115"/>
      <c r="O1155" s="115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  <c r="AA1155" s="115"/>
      <c r="AB1155" s="115"/>
      <c r="AC1155" s="115"/>
      <c r="AD1155" s="115"/>
      <c r="AE1155" s="115"/>
      <c r="AF1155" s="115"/>
      <c r="AG1155" s="115"/>
      <c r="AH1155" s="115"/>
      <c r="AI1155" s="115"/>
      <c r="AJ1155" s="115"/>
      <c r="AK1155" s="115"/>
      <c r="AL1155" s="115"/>
      <c r="AM1155" s="115"/>
      <c r="AN1155" s="115"/>
      <c r="AO1155" s="115"/>
      <c r="AP1155" s="115"/>
      <c r="AQ1155" s="115"/>
      <c r="AR1155" s="115"/>
      <c r="AS1155" s="115"/>
      <c r="AT1155" s="115"/>
      <c r="AU1155" s="115"/>
      <c r="AV1155" s="115"/>
      <c r="AW1155" s="115"/>
      <c r="AX1155" s="115"/>
      <c r="AY1155" s="115"/>
      <c r="AZ1155" s="115"/>
      <c r="BA1155" s="115"/>
      <c r="BB1155" s="115"/>
      <c r="BC1155" s="115"/>
      <c r="BD1155" s="115"/>
      <c r="BE1155" s="115"/>
      <c r="BF1155" s="115"/>
      <c r="BG1155" s="115"/>
      <c r="BH1155" s="115"/>
      <c r="BI1155" s="115"/>
      <c r="BJ1155" s="115"/>
      <c r="BK1155" s="115"/>
      <c r="BL1155" s="115"/>
      <c r="BM1155" s="115"/>
      <c r="BN1155" s="115"/>
      <c r="BO1155" s="115"/>
      <c r="BP1155" s="11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  <c r="EH1155"/>
    </row>
    <row r="1156" spans="4:138">
      <c r="D1156"/>
      <c r="E1156" s="46"/>
      <c r="F1156" s="61"/>
      <c r="G1156"/>
      <c r="H1156"/>
      <c r="I1156"/>
      <c r="J1156"/>
      <c r="K1156" s="47"/>
      <c r="L1156" s="115"/>
      <c r="M1156" s="115"/>
      <c r="N1156" s="115"/>
      <c r="O1156" s="115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  <c r="AA1156" s="115"/>
      <c r="AB1156" s="115"/>
      <c r="AC1156" s="115"/>
      <c r="AD1156" s="115"/>
      <c r="AE1156" s="115"/>
      <c r="AF1156" s="115"/>
      <c r="AG1156" s="115"/>
      <c r="AH1156" s="115"/>
      <c r="AI1156" s="115"/>
      <c r="AJ1156" s="115"/>
      <c r="AK1156" s="115"/>
      <c r="AL1156" s="115"/>
      <c r="AM1156" s="115"/>
      <c r="AN1156" s="115"/>
      <c r="AO1156" s="115"/>
      <c r="AP1156" s="115"/>
      <c r="AQ1156" s="115"/>
      <c r="AR1156" s="115"/>
      <c r="AS1156" s="115"/>
      <c r="AT1156" s="115"/>
      <c r="AU1156" s="115"/>
      <c r="AV1156" s="115"/>
      <c r="AW1156" s="115"/>
      <c r="AX1156" s="115"/>
      <c r="AY1156" s="115"/>
      <c r="AZ1156" s="115"/>
      <c r="BA1156" s="115"/>
      <c r="BB1156" s="115"/>
      <c r="BC1156" s="115"/>
      <c r="BD1156" s="115"/>
      <c r="BE1156" s="115"/>
      <c r="BF1156" s="115"/>
      <c r="BG1156" s="115"/>
      <c r="BH1156" s="115"/>
      <c r="BI1156" s="115"/>
      <c r="BJ1156" s="115"/>
      <c r="BK1156" s="115"/>
      <c r="BL1156" s="115"/>
      <c r="BM1156" s="115"/>
      <c r="BN1156" s="115"/>
      <c r="BO1156" s="115"/>
      <c r="BP1156" s="115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  <c r="EH1156"/>
    </row>
    <row r="1157" spans="4:138">
      <c r="D1157"/>
      <c r="E1157" s="46"/>
      <c r="F1157" s="61"/>
      <c r="G1157"/>
      <c r="H1157"/>
      <c r="I1157"/>
      <c r="J1157"/>
      <c r="K1157" s="47"/>
      <c r="L1157" s="115"/>
      <c r="M1157" s="115"/>
      <c r="N1157" s="115"/>
      <c r="O1157" s="115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  <c r="AA1157" s="115"/>
      <c r="AB1157" s="115"/>
      <c r="AC1157" s="115"/>
      <c r="AD1157" s="115"/>
      <c r="AE1157" s="115"/>
      <c r="AF1157" s="115"/>
      <c r="AG1157" s="115"/>
      <c r="AH1157" s="115"/>
      <c r="AI1157" s="115"/>
      <c r="AJ1157" s="115"/>
      <c r="AK1157" s="115"/>
      <c r="AL1157" s="115"/>
      <c r="AM1157" s="115"/>
      <c r="AN1157" s="115"/>
      <c r="AO1157" s="115"/>
      <c r="AP1157" s="115"/>
      <c r="AQ1157" s="115"/>
      <c r="AR1157" s="115"/>
      <c r="AS1157" s="115"/>
      <c r="AT1157" s="115"/>
      <c r="AU1157" s="115"/>
      <c r="AV1157" s="115"/>
      <c r="AW1157" s="115"/>
      <c r="AX1157" s="115"/>
      <c r="AY1157" s="115"/>
      <c r="AZ1157" s="115"/>
      <c r="BA1157" s="115"/>
      <c r="BB1157" s="115"/>
      <c r="BC1157" s="115"/>
      <c r="BD1157" s="115"/>
      <c r="BE1157" s="115"/>
      <c r="BF1157" s="115"/>
      <c r="BG1157" s="115"/>
      <c r="BH1157" s="115"/>
      <c r="BI1157" s="115"/>
      <c r="BJ1157" s="115"/>
      <c r="BK1157" s="115"/>
      <c r="BL1157" s="115"/>
      <c r="BM1157" s="115"/>
      <c r="BN1157" s="115"/>
      <c r="BO1157" s="115"/>
      <c r="BP1157" s="115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  <c r="EH1157"/>
    </row>
    <row r="1158" spans="4:138">
      <c r="D1158"/>
      <c r="E1158" s="46"/>
      <c r="F1158" s="61"/>
      <c r="G1158"/>
      <c r="H1158"/>
      <c r="I1158"/>
      <c r="J1158"/>
      <c r="K1158" s="47"/>
      <c r="L1158" s="115"/>
      <c r="M1158" s="115"/>
      <c r="N1158" s="115"/>
      <c r="O1158" s="115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  <c r="AA1158" s="115"/>
      <c r="AB1158" s="115"/>
      <c r="AC1158" s="115"/>
      <c r="AD1158" s="115"/>
      <c r="AE1158" s="115"/>
      <c r="AF1158" s="115"/>
      <c r="AG1158" s="115"/>
      <c r="AH1158" s="115"/>
      <c r="AI1158" s="115"/>
      <c r="AJ1158" s="115"/>
      <c r="AK1158" s="115"/>
      <c r="AL1158" s="115"/>
      <c r="AM1158" s="115"/>
      <c r="AN1158" s="115"/>
      <c r="AO1158" s="115"/>
      <c r="AP1158" s="115"/>
      <c r="AQ1158" s="115"/>
      <c r="AR1158" s="115"/>
      <c r="AS1158" s="115"/>
      <c r="AT1158" s="115"/>
      <c r="AU1158" s="115"/>
      <c r="AV1158" s="115"/>
      <c r="AW1158" s="115"/>
      <c r="AX1158" s="115"/>
      <c r="AY1158" s="115"/>
      <c r="AZ1158" s="115"/>
      <c r="BA1158" s="115"/>
      <c r="BB1158" s="115"/>
      <c r="BC1158" s="115"/>
      <c r="BD1158" s="115"/>
      <c r="BE1158" s="115"/>
      <c r="BF1158" s="115"/>
      <c r="BG1158" s="115"/>
      <c r="BH1158" s="115"/>
      <c r="BI1158" s="115"/>
      <c r="BJ1158" s="115"/>
      <c r="BK1158" s="115"/>
      <c r="BL1158" s="115"/>
      <c r="BM1158" s="115"/>
      <c r="BN1158" s="115"/>
      <c r="BO1158" s="115"/>
      <c r="BP1158" s="115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  <c r="EH1158"/>
    </row>
    <row r="1159" spans="4:138">
      <c r="D1159"/>
      <c r="E1159" s="46"/>
      <c r="F1159" s="61"/>
      <c r="G1159"/>
      <c r="H1159"/>
      <c r="I1159"/>
      <c r="J1159"/>
      <c r="K1159" s="47"/>
      <c r="L1159" s="115"/>
      <c r="M1159" s="115"/>
      <c r="N1159" s="115"/>
      <c r="O1159" s="115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  <c r="AA1159" s="115"/>
      <c r="AB1159" s="115"/>
      <c r="AC1159" s="115"/>
      <c r="AD1159" s="115"/>
      <c r="AE1159" s="115"/>
      <c r="AF1159" s="115"/>
      <c r="AG1159" s="115"/>
      <c r="AH1159" s="115"/>
      <c r="AI1159" s="115"/>
      <c r="AJ1159" s="115"/>
      <c r="AK1159" s="115"/>
      <c r="AL1159" s="115"/>
      <c r="AM1159" s="115"/>
      <c r="AN1159" s="115"/>
      <c r="AO1159" s="115"/>
      <c r="AP1159" s="115"/>
      <c r="AQ1159" s="115"/>
      <c r="AR1159" s="115"/>
      <c r="AS1159" s="115"/>
      <c r="AT1159" s="115"/>
      <c r="AU1159" s="115"/>
      <c r="AV1159" s="115"/>
      <c r="AW1159" s="115"/>
      <c r="AX1159" s="115"/>
      <c r="AY1159" s="115"/>
      <c r="AZ1159" s="115"/>
      <c r="BA1159" s="115"/>
      <c r="BB1159" s="115"/>
      <c r="BC1159" s="115"/>
      <c r="BD1159" s="115"/>
      <c r="BE1159" s="115"/>
      <c r="BF1159" s="115"/>
      <c r="BG1159" s="115"/>
      <c r="BH1159" s="115"/>
      <c r="BI1159" s="115"/>
      <c r="BJ1159" s="115"/>
      <c r="BK1159" s="115"/>
      <c r="BL1159" s="115"/>
      <c r="BM1159" s="115"/>
      <c r="BN1159" s="115"/>
      <c r="BO1159" s="115"/>
      <c r="BP1159" s="115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  <c r="EH1159"/>
    </row>
    <row r="1160" spans="4:138">
      <c r="D1160"/>
      <c r="E1160" s="46"/>
      <c r="F1160" s="61"/>
      <c r="G1160"/>
      <c r="H1160"/>
      <c r="I1160"/>
      <c r="J1160"/>
      <c r="K1160" s="47"/>
      <c r="L1160" s="115"/>
      <c r="M1160" s="115"/>
      <c r="N1160" s="115"/>
      <c r="O1160" s="115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  <c r="AA1160" s="115"/>
      <c r="AB1160" s="115"/>
      <c r="AC1160" s="115"/>
      <c r="AD1160" s="115"/>
      <c r="AE1160" s="115"/>
      <c r="AF1160" s="115"/>
      <c r="AG1160" s="115"/>
      <c r="AH1160" s="115"/>
      <c r="AI1160" s="115"/>
      <c r="AJ1160" s="115"/>
      <c r="AK1160" s="115"/>
      <c r="AL1160" s="115"/>
      <c r="AM1160" s="115"/>
      <c r="AN1160" s="115"/>
      <c r="AO1160" s="115"/>
      <c r="AP1160" s="115"/>
      <c r="AQ1160" s="115"/>
      <c r="AR1160" s="115"/>
      <c r="AS1160" s="115"/>
      <c r="AT1160" s="115"/>
      <c r="AU1160" s="115"/>
      <c r="AV1160" s="115"/>
      <c r="AW1160" s="115"/>
      <c r="AX1160" s="115"/>
      <c r="AY1160" s="115"/>
      <c r="AZ1160" s="115"/>
      <c r="BA1160" s="115"/>
      <c r="BB1160" s="115"/>
      <c r="BC1160" s="115"/>
      <c r="BD1160" s="115"/>
      <c r="BE1160" s="115"/>
      <c r="BF1160" s="115"/>
      <c r="BG1160" s="115"/>
      <c r="BH1160" s="115"/>
      <c r="BI1160" s="115"/>
      <c r="BJ1160" s="115"/>
      <c r="BK1160" s="115"/>
      <c r="BL1160" s="115"/>
      <c r="BM1160" s="115"/>
      <c r="BN1160" s="115"/>
      <c r="BO1160" s="115"/>
      <c r="BP1160" s="115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  <c r="EH1160"/>
    </row>
    <row r="1161" spans="4:138">
      <c r="D1161"/>
      <c r="E1161" s="46"/>
      <c r="F1161" s="61"/>
      <c r="G1161"/>
      <c r="H1161"/>
      <c r="I1161"/>
      <c r="J1161"/>
      <c r="K1161" s="47"/>
      <c r="L1161" s="115"/>
      <c r="M1161" s="115"/>
      <c r="N1161" s="115"/>
      <c r="O1161" s="115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  <c r="AA1161" s="115"/>
      <c r="AB1161" s="115"/>
      <c r="AC1161" s="115"/>
      <c r="AD1161" s="115"/>
      <c r="AE1161" s="115"/>
      <c r="AF1161" s="115"/>
      <c r="AG1161" s="115"/>
      <c r="AH1161" s="115"/>
      <c r="AI1161" s="115"/>
      <c r="AJ1161" s="115"/>
      <c r="AK1161" s="115"/>
      <c r="AL1161" s="115"/>
      <c r="AM1161" s="115"/>
      <c r="AN1161" s="115"/>
      <c r="AO1161" s="115"/>
      <c r="AP1161" s="115"/>
      <c r="AQ1161" s="115"/>
      <c r="AR1161" s="115"/>
      <c r="AS1161" s="115"/>
      <c r="AT1161" s="115"/>
      <c r="AU1161" s="115"/>
      <c r="AV1161" s="115"/>
      <c r="AW1161" s="115"/>
      <c r="AX1161" s="115"/>
      <c r="AY1161" s="115"/>
      <c r="AZ1161" s="115"/>
      <c r="BA1161" s="115"/>
      <c r="BB1161" s="115"/>
      <c r="BC1161" s="115"/>
      <c r="BD1161" s="115"/>
      <c r="BE1161" s="115"/>
      <c r="BF1161" s="115"/>
      <c r="BG1161" s="115"/>
      <c r="BH1161" s="115"/>
      <c r="BI1161" s="115"/>
      <c r="BJ1161" s="115"/>
      <c r="BK1161" s="115"/>
      <c r="BL1161" s="115"/>
      <c r="BM1161" s="115"/>
      <c r="BN1161" s="115"/>
      <c r="BO1161" s="115"/>
      <c r="BP1161" s="115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  <c r="EH1161"/>
    </row>
    <row r="1162" spans="4:138">
      <c r="D1162"/>
      <c r="E1162" s="46"/>
      <c r="F1162" s="61"/>
      <c r="G1162"/>
      <c r="H1162"/>
      <c r="I1162"/>
      <c r="J1162"/>
      <c r="K1162" s="47"/>
      <c r="L1162" s="115"/>
      <c r="M1162" s="115"/>
      <c r="N1162" s="115"/>
      <c r="O1162" s="115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  <c r="AA1162" s="115"/>
      <c r="AB1162" s="115"/>
      <c r="AC1162" s="115"/>
      <c r="AD1162" s="115"/>
      <c r="AE1162" s="115"/>
      <c r="AF1162" s="115"/>
      <c r="AG1162" s="115"/>
      <c r="AH1162" s="115"/>
      <c r="AI1162" s="115"/>
      <c r="AJ1162" s="115"/>
      <c r="AK1162" s="115"/>
      <c r="AL1162" s="115"/>
      <c r="AM1162" s="115"/>
      <c r="AN1162" s="115"/>
      <c r="AO1162" s="115"/>
      <c r="AP1162" s="115"/>
      <c r="AQ1162" s="115"/>
      <c r="AR1162" s="115"/>
      <c r="AS1162" s="115"/>
      <c r="AT1162" s="115"/>
      <c r="AU1162" s="115"/>
      <c r="AV1162" s="115"/>
      <c r="AW1162" s="115"/>
      <c r="AX1162" s="115"/>
      <c r="AY1162" s="115"/>
      <c r="AZ1162" s="115"/>
      <c r="BA1162" s="115"/>
      <c r="BB1162" s="115"/>
      <c r="BC1162" s="115"/>
      <c r="BD1162" s="115"/>
      <c r="BE1162" s="115"/>
      <c r="BF1162" s="115"/>
      <c r="BG1162" s="115"/>
      <c r="BH1162" s="115"/>
      <c r="BI1162" s="115"/>
      <c r="BJ1162" s="115"/>
      <c r="BK1162" s="115"/>
      <c r="BL1162" s="115"/>
      <c r="BM1162" s="115"/>
      <c r="BN1162" s="115"/>
      <c r="BO1162" s="115"/>
      <c r="BP1162" s="115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  <c r="EH1162"/>
    </row>
    <row r="1163" spans="4:138">
      <c r="D1163"/>
      <c r="E1163" s="46"/>
      <c r="F1163" s="61"/>
      <c r="G1163"/>
      <c r="H1163"/>
      <c r="I1163"/>
      <c r="J1163"/>
      <c r="K1163" s="47"/>
      <c r="L1163" s="115"/>
      <c r="M1163" s="115"/>
      <c r="N1163" s="115"/>
      <c r="O1163" s="11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  <c r="AA1163" s="115"/>
      <c r="AB1163" s="115"/>
      <c r="AC1163" s="115"/>
      <c r="AD1163" s="115"/>
      <c r="AE1163" s="115"/>
      <c r="AF1163" s="115"/>
      <c r="AG1163" s="115"/>
      <c r="AH1163" s="115"/>
      <c r="AI1163" s="115"/>
      <c r="AJ1163" s="115"/>
      <c r="AK1163" s="115"/>
      <c r="AL1163" s="115"/>
      <c r="AM1163" s="115"/>
      <c r="AN1163" s="115"/>
      <c r="AO1163" s="115"/>
      <c r="AP1163" s="115"/>
      <c r="AQ1163" s="115"/>
      <c r="AR1163" s="115"/>
      <c r="AS1163" s="115"/>
      <c r="AT1163" s="115"/>
      <c r="AU1163" s="115"/>
      <c r="AV1163" s="115"/>
      <c r="AW1163" s="115"/>
      <c r="AX1163" s="115"/>
      <c r="AY1163" s="115"/>
      <c r="AZ1163" s="115"/>
      <c r="BA1163" s="115"/>
      <c r="BB1163" s="115"/>
      <c r="BC1163" s="115"/>
      <c r="BD1163" s="115"/>
      <c r="BE1163" s="115"/>
      <c r="BF1163" s="115"/>
      <c r="BG1163" s="115"/>
      <c r="BH1163" s="115"/>
      <c r="BI1163" s="115"/>
      <c r="BJ1163" s="115"/>
      <c r="BK1163" s="115"/>
      <c r="BL1163" s="115"/>
      <c r="BM1163" s="115"/>
      <c r="BN1163" s="115"/>
      <c r="BO1163" s="115"/>
      <c r="BP1163" s="115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  <c r="EH1163"/>
    </row>
    <row r="1164" spans="4:138">
      <c r="D1164"/>
      <c r="E1164" s="46"/>
      <c r="F1164" s="61"/>
      <c r="G1164"/>
      <c r="H1164"/>
      <c r="I1164"/>
      <c r="J1164"/>
      <c r="K1164" s="47"/>
      <c r="L1164" s="115"/>
      <c r="M1164" s="115"/>
      <c r="N1164" s="115"/>
      <c r="O1164" s="11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  <c r="AA1164" s="115"/>
      <c r="AB1164" s="115"/>
      <c r="AC1164" s="115"/>
      <c r="AD1164" s="115"/>
      <c r="AE1164" s="115"/>
      <c r="AF1164" s="115"/>
      <c r="AG1164" s="115"/>
      <c r="AH1164" s="115"/>
      <c r="AI1164" s="115"/>
      <c r="AJ1164" s="115"/>
      <c r="AK1164" s="115"/>
      <c r="AL1164" s="115"/>
      <c r="AM1164" s="115"/>
      <c r="AN1164" s="115"/>
      <c r="AO1164" s="115"/>
      <c r="AP1164" s="115"/>
      <c r="AQ1164" s="115"/>
      <c r="AR1164" s="115"/>
      <c r="AS1164" s="115"/>
      <c r="AT1164" s="115"/>
      <c r="AU1164" s="115"/>
      <c r="AV1164" s="115"/>
      <c r="AW1164" s="115"/>
      <c r="AX1164" s="115"/>
      <c r="AY1164" s="115"/>
      <c r="AZ1164" s="115"/>
      <c r="BA1164" s="115"/>
      <c r="BB1164" s="115"/>
      <c r="BC1164" s="115"/>
      <c r="BD1164" s="115"/>
      <c r="BE1164" s="115"/>
      <c r="BF1164" s="115"/>
      <c r="BG1164" s="115"/>
      <c r="BH1164" s="115"/>
      <c r="BI1164" s="115"/>
      <c r="BJ1164" s="115"/>
      <c r="BK1164" s="115"/>
      <c r="BL1164" s="115"/>
      <c r="BM1164" s="115"/>
      <c r="BN1164" s="115"/>
      <c r="BO1164" s="115"/>
      <c r="BP1164" s="115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  <c r="EH1164"/>
    </row>
    <row r="1165" spans="4:138">
      <c r="D1165"/>
      <c r="E1165" s="46"/>
      <c r="F1165" s="61"/>
      <c r="G1165"/>
      <c r="H1165"/>
      <c r="I1165"/>
      <c r="J1165"/>
      <c r="K1165" s="47"/>
      <c r="L1165" s="115"/>
      <c r="M1165" s="115"/>
      <c r="N1165" s="115"/>
      <c r="O1165" s="115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  <c r="AA1165" s="115"/>
      <c r="AB1165" s="115"/>
      <c r="AC1165" s="115"/>
      <c r="AD1165" s="115"/>
      <c r="AE1165" s="115"/>
      <c r="AF1165" s="115"/>
      <c r="AG1165" s="115"/>
      <c r="AH1165" s="115"/>
      <c r="AI1165" s="115"/>
      <c r="AJ1165" s="115"/>
      <c r="AK1165" s="115"/>
      <c r="AL1165" s="115"/>
      <c r="AM1165" s="115"/>
      <c r="AN1165" s="115"/>
      <c r="AO1165" s="115"/>
      <c r="AP1165" s="115"/>
      <c r="AQ1165" s="115"/>
      <c r="AR1165" s="115"/>
      <c r="AS1165" s="115"/>
      <c r="AT1165" s="115"/>
      <c r="AU1165" s="115"/>
      <c r="AV1165" s="115"/>
      <c r="AW1165" s="115"/>
      <c r="AX1165" s="115"/>
      <c r="AY1165" s="115"/>
      <c r="AZ1165" s="115"/>
      <c r="BA1165" s="115"/>
      <c r="BB1165" s="115"/>
      <c r="BC1165" s="115"/>
      <c r="BD1165" s="115"/>
      <c r="BE1165" s="115"/>
      <c r="BF1165" s="115"/>
      <c r="BG1165" s="115"/>
      <c r="BH1165" s="115"/>
      <c r="BI1165" s="115"/>
      <c r="BJ1165" s="115"/>
      <c r="BK1165" s="115"/>
      <c r="BL1165" s="115"/>
      <c r="BM1165" s="115"/>
      <c r="BN1165" s="115"/>
      <c r="BO1165" s="115"/>
      <c r="BP1165" s="11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  <c r="EH1165"/>
    </row>
    <row r="1166" spans="4:138">
      <c r="D1166"/>
      <c r="E1166" s="46"/>
      <c r="F1166" s="61"/>
      <c r="G1166"/>
      <c r="H1166"/>
      <c r="I1166"/>
      <c r="J1166"/>
      <c r="K1166" s="47"/>
      <c r="L1166" s="115"/>
      <c r="M1166" s="115"/>
      <c r="N1166" s="115"/>
      <c r="O1166" s="115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  <c r="AA1166" s="115"/>
      <c r="AB1166" s="115"/>
      <c r="AC1166" s="115"/>
      <c r="AD1166" s="115"/>
      <c r="AE1166" s="115"/>
      <c r="AF1166" s="115"/>
      <c r="AG1166" s="115"/>
      <c r="AH1166" s="115"/>
      <c r="AI1166" s="115"/>
      <c r="AJ1166" s="115"/>
      <c r="AK1166" s="115"/>
      <c r="AL1166" s="115"/>
      <c r="AM1166" s="115"/>
      <c r="AN1166" s="115"/>
      <c r="AO1166" s="115"/>
      <c r="AP1166" s="115"/>
      <c r="AQ1166" s="115"/>
      <c r="AR1166" s="115"/>
      <c r="AS1166" s="115"/>
      <c r="AT1166" s="115"/>
      <c r="AU1166" s="115"/>
      <c r="AV1166" s="115"/>
      <c r="AW1166" s="115"/>
      <c r="AX1166" s="115"/>
      <c r="AY1166" s="115"/>
      <c r="AZ1166" s="115"/>
      <c r="BA1166" s="115"/>
      <c r="BB1166" s="115"/>
      <c r="BC1166" s="115"/>
      <c r="BD1166" s="115"/>
      <c r="BE1166" s="115"/>
      <c r="BF1166" s="115"/>
      <c r="BG1166" s="115"/>
      <c r="BH1166" s="115"/>
      <c r="BI1166" s="115"/>
      <c r="BJ1166" s="115"/>
      <c r="BK1166" s="115"/>
      <c r="BL1166" s="115"/>
      <c r="BM1166" s="115"/>
      <c r="BN1166" s="115"/>
      <c r="BO1166" s="115"/>
      <c r="BP1166" s="115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  <c r="EH1166"/>
    </row>
    <row r="1167" spans="4:138">
      <c r="D1167"/>
      <c r="E1167" s="46"/>
      <c r="F1167" s="61"/>
      <c r="G1167"/>
      <c r="H1167"/>
      <c r="I1167"/>
      <c r="J1167"/>
      <c r="K1167" s="47"/>
      <c r="L1167" s="115"/>
      <c r="M1167" s="115"/>
      <c r="N1167" s="115"/>
      <c r="O1167" s="115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  <c r="AA1167" s="115"/>
      <c r="AB1167" s="115"/>
      <c r="AC1167" s="115"/>
      <c r="AD1167" s="115"/>
      <c r="AE1167" s="115"/>
      <c r="AF1167" s="115"/>
      <c r="AG1167" s="115"/>
      <c r="AH1167" s="115"/>
      <c r="AI1167" s="115"/>
      <c r="AJ1167" s="115"/>
      <c r="AK1167" s="115"/>
      <c r="AL1167" s="115"/>
      <c r="AM1167" s="115"/>
      <c r="AN1167" s="115"/>
      <c r="AO1167" s="115"/>
      <c r="AP1167" s="115"/>
      <c r="AQ1167" s="115"/>
      <c r="AR1167" s="115"/>
      <c r="AS1167" s="115"/>
      <c r="AT1167" s="115"/>
      <c r="AU1167" s="115"/>
      <c r="AV1167" s="115"/>
      <c r="AW1167" s="115"/>
      <c r="AX1167" s="115"/>
      <c r="AY1167" s="115"/>
      <c r="AZ1167" s="115"/>
      <c r="BA1167" s="115"/>
      <c r="BB1167" s="115"/>
      <c r="BC1167" s="115"/>
      <c r="BD1167" s="115"/>
      <c r="BE1167" s="115"/>
      <c r="BF1167" s="115"/>
      <c r="BG1167" s="115"/>
      <c r="BH1167" s="115"/>
      <c r="BI1167" s="115"/>
      <c r="BJ1167" s="115"/>
      <c r="BK1167" s="115"/>
      <c r="BL1167" s="115"/>
      <c r="BM1167" s="115"/>
      <c r="BN1167" s="115"/>
      <c r="BO1167" s="115"/>
      <c r="BP1167" s="115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  <c r="EH1167"/>
    </row>
    <row r="1168" spans="4:138">
      <c r="D1168"/>
      <c r="E1168" s="46"/>
      <c r="F1168" s="61"/>
      <c r="G1168"/>
      <c r="H1168"/>
      <c r="I1168"/>
      <c r="J1168"/>
      <c r="K1168" s="47"/>
      <c r="L1168" s="115"/>
      <c r="M1168" s="115"/>
      <c r="N1168" s="115"/>
      <c r="O1168" s="115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  <c r="AA1168" s="115"/>
      <c r="AB1168" s="115"/>
      <c r="AC1168" s="115"/>
      <c r="AD1168" s="115"/>
      <c r="AE1168" s="115"/>
      <c r="AF1168" s="115"/>
      <c r="AG1168" s="115"/>
      <c r="AH1168" s="115"/>
      <c r="AI1168" s="115"/>
      <c r="AJ1168" s="115"/>
      <c r="AK1168" s="115"/>
      <c r="AL1168" s="115"/>
      <c r="AM1168" s="115"/>
      <c r="AN1168" s="115"/>
      <c r="AO1168" s="115"/>
      <c r="AP1168" s="115"/>
      <c r="AQ1168" s="115"/>
      <c r="AR1168" s="115"/>
      <c r="AS1168" s="115"/>
      <c r="AT1168" s="115"/>
      <c r="AU1168" s="115"/>
      <c r="AV1168" s="115"/>
      <c r="AW1168" s="115"/>
      <c r="AX1168" s="115"/>
      <c r="AY1168" s="115"/>
      <c r="AZ1168" s="115"/>
      <c r="BA1168" s="115"/>
      <c r="BB1168" s="115"/>
      <c r="BC1168" s="115"/>
      <c r="BD1168" s="115"/>
      <c r="BE1168" s="115"/>
      <c r="BF1168" s="115"/>
      <c r="BG1168" s="115"/>
      <c r="BH1168" s="115"/>
      <c r="BI1168" s="115"/>
      <c r="BJ1168" s="115"/>
      <c r="BK1168" s="115"/>
      <c r="BL1168" s="115"/>
      <c r="BM1168" s="115"/>
      <c r="BN1168" s="115"/>
      <c r="BO1168" s="115"/>
      <c r="BP1168" s="115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  <c r="EH1168"/>
    </row>
    <row r="1169" spans="4:138">
      <c r="D1169"/>
      <c r="E1169" s="46"/>
      <c r="F1169" s="61"/>
      <c r="G1169"/>
      <c r="H1169"/>
      <c r="I1169"/>
      <c r="J1169"/>
      <c r="K1169" s="47"/>
      <c r="L1169" s="115"/>
      <c r="M1169" s="115"/>
      <c r="N1169" s="115"/>
      <c r="O1169" s="115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  <c r="AA1169" s="115"/>
      <c r="AB1169" s="115"/>
      <c r="AC1169" s="115"/>
      <c r="AD1169" s="115"/>
      <c r="AE1169" s="115"/>
      <c r="AF1169" s="115"/>
      <c r="AG1169" s="115"/>
      <c r="AH1169" s="115"/>
      <c r="AI1169" s="115"/>
      <c r="AJ1169" s="115"/>
      <c r="AK1169" s="115"/>
      <c r="AL1169" s="115"/>
      <c r="AM1169" s="115"/>
      <c r="AN1169" s="115"/>
      <c r="AO1169" s="115"/>
      <c r="AP1169" s="115"/>
      <c r="AQ1169" s="115"/>
      <c r="AR1169" s="115"/>
      <c r="AS1169" s="115"/>
      <c r="AT1169" s="115"/>
      <c r="AU1169" s="115"/>
      <c r="AV1169" s="115"/>
      <c r="AW1169" s="115"/>
      <c r="AX1169" s="115"/>
      <c r="AY1169" s="115"/>
      <c r="AZ1169" s="115"/>
      <c r="BA1169" s="115"/>
      <c r="BB1169" s="115"/>
      <c r="BC1169" s="115"/>
      <c r="BD1169" s="115"/>
      <c r="BE1169" s="115"/>
      <c r="BF1169" s="115"/>
      <c r="BG1169" s="115"/>
      <c r="BH1169" s="115"/>
      <c r="BI1169" s="115"/>
      <c r="BJ1169" s="115"/>
      <c r="BK1169" s="115"/>
      <c r="BL1169" s="115"/>
      <c r="BM1169" s="115"/>
      <c r="BN1169" s="115"/>
      <c r="BO1169" s="115"/>
      <c r="BP1169" s="115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  <c r="EH1169"/>
    </row>
    <row r="1170" spans="4:138">
      <c r="D1170"/>
      <c r="E1170" s="46"/>
      <c r="F1170" s="61"/>
      <c r="G1170"/>
      <c r="H1170"/>
      <c r="I1170"/>
      <c r="J1170"/>
      <c r="K1170" s="47"/>
      <c r="L1170" s="115"/>
      <c r="M1170" s="115"/>
      <c r="N1170" s="115"/>
      <c r="O1170" s="115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  <c r="AA1170" s="115"/>
      <c r="AB1170" s="115"/>
      <c r="AC1170" s="115"/>
      <c r="AD1170" s="115"/>
      <c r="AE1170" s="115"/>
      <c r="AF1170" s="115"/>
      <c r="AG1170" s="115"/>
      <c r="AH1170" s="115"/>
      <c r="AI1170" s="115"/>
      <c r="AJ1170" s="115"/>
      <c r="AK1170" s="115"/>
      <c r="AL1170" s="115"/>
      <c r="AM1170" s="115"/>
      <c r="AN1170" s="115"/>
      <c r="AO1170" s="115"/>
      <c r="AP1170" s="115"/>
      <c r="AQ1170" s="115"/>
      <c r="AR1170" s="115"/>
      <c r="AS1170" s="115"/>
      <c r="AT1170" s="115"/>
      <c r="AU1170" s="115"/>
      <c r="AV1170" s="115"/>
      <c r="AW1170" s="115"/>
      <c r="AX1170" s="115"/>
      <c r="AY1170" s="115"/>
      <c r="AZ1170" s="115"/>
      <c r="BA1170" s="115"/>
      <c r="BB1170" s="115"/>
      <c r="BC1170" s="115"/>
      <c r="BD1170" s="115"/>
      <c r="BE1170" s="115"/>
      <c r="BF1170" s="115"/>
      <c r="BG1170" s="115"/>
      <c r="BH1170" s="115"/>
      <c r="BI1170" s="115"/>
      <c r="BJ1170" s="115"/>
      <c r="BK1170" s="115"/>
      <c r="BL1170" s="115"/>
      <c r="BM1170" s="115"/>
      <c r="BN1170" s="115"/>
      <c r="BO1170" s="115"/>
      <c r="BP1170" s="115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  <c r="EH1170"/>
    </row>
    <row r="1171" spans="4:138">
      <c r="D1171"/>
      <c r="E1171" s="46"/>
      <c r="F1171" s="61"/>
      <c r="G1171"/>
      <c r="H1171"/>
      <c r="I1171"/>
      <c r="J1171"/>
      <c r="K1171" s="47"/>
      <c r="L1171" s="115"/>
      <c r="M1171" s="115"/>
      <c r="N1171" s="115"/>
      <c r="O1171" s="115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  <c r="AA1171" s="115"/>
      <c r="AB1171" s="115"/>
      <c r="AC1171" s="115"/>
      <c r="AD1171" s="115"/>
      <c r="AE1171" s="115"/>
      <c r="AF1171" s="115"/>
      <c r="AG1171" s="115"/>
      <c r="AH1171" s="115"/>
      <c r="AI1171" s="115"/>
      <c r="AJ1171" s="115"/>
      <c r="AK1171" s="115"/>
      <c r="AL1171" s="115"/>
      <c r="AM1171" s="115"/>
      <c r="AN1171" s="115"/>
      <c r="AO1171" s="115"/>
      <c r="AP1171" s="115"/>
      <c r="AQ1171" s="115"/>
      <c r="AR1171" s="115"/>
      <c r="AS1171" s="115"/>
      <c r="AT1171" s="115"/>
      <c r="AU1171" s="115"/>
      <c r="AV1171" s="115"/>
      <c r="AW1171" s="115"/>
      <c r="AX1171" s="115"/>
      <c r="AY1171" s="115"/>
      <c r="AZ1171" s="115"/>
      <c r="BA1171" s="115"/>
      <c r="BB1171" s="115"/>
      <c r="BC1171" s="115"/>
      <c r="BD1171" s="115"/>
      <c r="BE1171" s="115"/>
      <c r="BF1171" s="115"/>
      <c r="BG1171" s="115"/>
      <c r="BH1171" s="115"/>
      <c r="BI1171" s="115"/>
      <c r="BJ1171" s="115"/>
      <c r="BK1171" s="115"/>
      <c r="BL1171" s="115"/>
      <c r="BM1171" s="115"/>
      <c r="BN1171" s="115"/>
      <c r="BO1171" s="115"/>
      <c r="BP1171" s="115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  <c r="EH1171"/>
    </row>
    <row r="1172" spans="4:138">
      <c r="D1172"/>
      <c r="E1172" s="46"/>
      <c r="F1172" s="61"/>
      <c r="G1172"/>
      <c r="H1172"/>
      <c r="I1172"/>
      <c r="J1172"/>
      <c r="K1172" s="47"/>
      <c r="L1172" s="115"/>
      <c r="M1172" s="115"/>
      <c r="N1172" s="115"/>
      <c r="O1172" s="11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  <c r="AA1172" s="115"/>
      <c r="AB1172" s="115"/>
      <c r="AC1172" s="115"/>
      <c r="AD1172" s="115"/>
      <c r="AE1172" s="115"/>
      <c r="AF1172" s="115"/>
      <c r="AG1172" s="115"/>
      <c r="AH1172" s="115"/>
      <c r="AI1172" s="115"/>
      <c r="AJ1172" s="115"/>
      <c r="AK1172" s="115"/>
      <c r="AL1172" s="115"/>
      <c r="AM1172" s="115"/>
      <c r="AN1172" s="115"/>
      <c r="AO1172" s="115"/>
      <c r="AP1172" s="115"/>
      <c r="AQ1172" s="115"/>
      <c r="AR1172" s="115"/>
      <c r="AS1172" s="115"/>
      <c r="AT1172" s="115"/>
      <c r="AU1172" s="115"/>
      <c r="AV1172" s="115"/>
      <c r="AW1172" s="115"/>
      <c r="AX1172" s="115"/>
      <c r="AY1172" s="115"/>
      <c r="AZ1172" s="115"/>
      <c r="BA1172" s="115"/>
      <c r="BB1172" s="115"/>
      <c r="BC1172" s="115"/>
      <c r="BD1172" s="115"/>
      <c r="BE1172" s="115"/>
      <c r="BF1172" s="115"/>
      <c r="BG1172" s="115"/>
      <c r="BH1172" s="115"/>
      <c r="BI1172" s="115"/>
      <c r="BJ1172" s="115"/>
      <c r="BK1172" s="115"/>
      <c r="BL1172" s="115"/>
      <c r="BM1172" s="115"/>
      <c r="BN1172" s="115"/>
      <c r="BO1172" s="115"/>
      <c r="BP1172" s="115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  <c r="EH1172"/>
    </row>
    <row r="1173" spans="4:138">
      <c r="D1173"/>
      <c r="E1173" s="46"/>
      <c r="F1173" s="61"/>
      <c r="G1173"/>
      <c r="H1173"/>
      <c r="I1173"/>
      <c r="J1173"/>
      <c r="K1173" s="47"/>
      <c r="L1173" s="115"/>
      <c r="M1173" s="115"/>
      <c r="N1173" s="115"/>
      <c r="O1173" s="11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  <c r="AA1173" s="115"/>
      <c r="AB1173" s="115"/>
      <c r="AC1173" s="115"/>
      <c r="AD1173" s="115"/>
      <c r="AE1173" s="115"/>
      <c r="AF1173" s="115"/>
      <c r="AG1173" s="115"/>
      <c r="AH1173" s="115"/>
      <c r="AI1173" s="115"/>
      <c r="AJ1173" s="115"/>
      <c r="AK1173" s="115"/>
      <c r="AL1173" s="115"/>
      <c r="AM1173" s="115"/>
      <c r="AN1173" s="115"/>
      <c r="AO1173" s="115"/>
      <c r="AP1173" s="115"/>
      <c r="AQ1173" s="115"/>
      <c r="AR1173" s="115"/>
      <c r="AS1173" s="115"/>
      <c r="AT1173" s="115"/>
      <c r="AU1173" s="115"/>
      <c r="AV1173" s="115"/>
      <c r="AW1173" s="115"/>
      <c r="AX1173" s="115"/>
      <c r="AY1173" s="115"/>
      <c r="AZ1173" s="115"/>
      <c r="BA1173" s="115"/>
      <c r="BB1173" s="115"/>
      <c r="BC1173" s="115"/>
      <c r="BD1173" s="115"/>
      <c r="BE1173" s="115"/>
      <c r="BF1173" s="115"/>
      <c r="BG1173" s="115"/>
      <c r="BH1173" s="115"/>
      <c r="BI1173" s="115"/>
      <c r="BJ1173" s="115"/>
      <c r="BK1173" s="115"/>
      <c r="BL1173" s="115"/>
      <c r="BM1173" s="115"/>
      <c r="BN1173" s="115"/>
      <c r="BO1173" s="115"/>
      <c r="BP1173" s="115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  <c r="EH1173"/>
    </row>
    <row r="1174" spans="4:138">
      <c r="D1174"/>
      <c r="E1174" s="46"/>
      <c r="F1174" s="61"/>
      <c r="G1174"/>
      <c r="H1174"/>
      <c r="I1174"/>
      <c r="J1174"/>
      <c r="K1174" s="47"/>
      <c r="L1174" s="115"/>
      <c r="M1174" s="115"/>
      <c r="N1174" s="115"/>
      <c r="O1174" s="115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  <c r="AA1174" s="115"/>
      <c r="AB1174" s="115"/>
      <c r="AC1174" s="115"/>
      <c r="AD1174" s="115"/>
      <c r="AE1174" s="115"/>
      <c r="AF1174" s="115"/>
      <c r="AG1174" s="115"/>
      <c r="AH1174" s="115"/>
      <c r="AI1174" s="115"/>
      <c r="AJ1174" s="115"/>
      <c r="AK1174" s="115"/>
      <c r="AL1174" s="115"/>
      <c r="AM1174" s="115"/>
      <c r="AN1174" s="115"/>
      <c r="AO1174" s="115"/>
      <c r="AP1174" s="115"/>
      <c r="AQ1174" s="115"/>
      <c r="AR1174" s="115"/>
      <c r="AS1174" s="115"/>
      <c r="AT1174" s="115"/>
      <c r="AU1174" s="115"/>
      <c r="AV1174" s="115"/>
      <c r="AW1174" s="115"/>
      <c r="AX1174" s="115"/>
      <c r="AY1174" s="115"/>
      <c r="AZ1174" s="115"/>
      <c r="BA1174" s="115"/>
      <c r="BB1174" s="115"/>
      <c r="BC1174" s="115"/>
      <c r="BD1174" s="115"/>
      <c r="BE1174" s="115"/>
      <c r="BF1174" s="115"/>
      <c r="BG1174" s="115"/>
      <c r="BH1174" s="115"/>
      <c r="BI1174" s="115"/>
      <c r="BJ1174" s="115"/>
      <c r="BK1174" s="115"/>
      <c r="BL1174" s="115"/>
      <c r="BM1174" s="115"/>
      <c r="BN1174" s="115"/>
      <c r="BO1174" s="115"/>
      <c r="BP1174" s="115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  <c r="EH1174"/>
    </row>
    <row r="1175" spans="4:138">
      <c r="D1175"/>
      <c r="E1175" s="46"/>
      <c r="F1175" s="61"/>
      <c r="G1175"/>
      <c r="H1175"/>
      <c r="I1175"/>
      <c r="J1175"/>
      <c r="K1175" s="47"/>
      <c r="L1175" s="115"/>
      <c r="M1175" s="115"/>
      <c r="N1175" s="115"/>
      <c r="O1175" s="115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  <c r="AA1175" s="115"/>
      <c r="AB1175" s="115"/>
      <c r="AC1175" s="115"/>
      <c r="AD1175" s="115"/>
      <c r="AE1175" s="115"/>
      <c r="AF1175" s="115"/>
      <c r="AG1175" s="115"/>
      <c r="AH1175" s="115"/>
      <c r="AI1175" s="115"/>
      <c r="AJ1175" s="115"/>
      <c r="AK1175" s="115"/>
      <c r="AL1175" s="115"/>
      <c r="AM1175" s="115"/>
      <c r="AN1175" s="115"/>
      <c r="AO1175" s="115"/>
      <c r="AP1175" s="115"/>
      <c r="AQ1175" s="115"/>
      <c r="AR1175" s="115"/>
      <c r="AS1175" s="115"/>
      <c r="AT1175" s="115"/>
      <c r="AU1175" s="115"/>
      <c r="AV1175" s="115"/>
      <c r="AW1175" s="115"/>
      <c r="AX1175" s="115"/>
      <c r="AY1175" s="115"/>
      <c r="AZ1175" s="115"/>
      <c r="BA1175" s="115"/>
      <c r="BB1175" s="115"/>
      <c r="BC1175" s="115"/>
      <c r="BD1175" s="115"/>
      <c r="BE1175" s="115"/>
      <c r="BF1175" s="115"/>
      <c r="BG1175" s="115"/>
      <c r="BH1175" s="115"/>
      <c r="BI1175" s="115"/>
      <c r="BJ1175" s="115"/>
      <c r="BK1175" s="115"/>
      <c r="BL1175" s="115"/>
      <c r="BM1175" s="115"/>
      <c r="BN1175" s="115"/>
      <c r="BO1175" s="115"/>
      <c r="BP1175" s="11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  <c r="EH1175"/>
    </row>
    <row r="1176" spans="4:138">
      <c r="D1176"/>
      <c r="E1176" s="46"/>
      <c r="F1176" s="61"/>
      <c r="G1176"/>
      <c r="H1176"/>
      <c r="I1176"/>
      <c r="J1176"/>
      <c r="K1176" s="47"/>
      <c r="L1176" s="115"/>
      <c r="M1176" s="115"/>
      <c r="N1176" s="115"/>
      <c r="O1176" s="115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  <c r="AA1176" s="115"/>
      <c r="AB1176" s="115"/>
      <c r="AC1176" s="115"/>
      <c r="AD1176" s="115"/>
      <c r="AE1176" s="115"/>
      <c r="AF1176" s="115"/>
      <c r="AG1176" s="115"/>
      <c r="AH1176" s="115"/>
      <c r="AI1176" s="115"/>
      <c r="AJ1176" s="115"/>
      <c r="AK1176" s="115"/>
      <c r="AL1176" s="115"/>
      <c r="AM1176" s="115"/>
      <c r="AN1176" s="115"/>
      <c r="AO1176" s="115"/>
      <c r="AP1176" s="115"/>
      <c r="AQ1176" s="115"/>
      <c r="AR1176" s="115"/>
      <c r="AS1176" s="115"/>
      <c r="AT1176" s="115"/>
      <c r="AU1176" s="115"/>
      <c r="AV1176" s="115"/>
      <c r="AW1176" s="115"/>
      <c r="AX1176" s="115"/>
      <c r="AY1176" s="115"/>
      <c r="AZ1176" s="115"/>
      <c r="BA1176" s="115"/>
      <c r="BB1176" s="115"/>
      <c r="BC1176" s="115"/>
      <c r="BD1176" s="115"/>
      <c r="BE1176" s="115"/>
      <c r="BF1176" s="115"/>
      <c r="BG1176" s="115"/>
      <c r="BH1176" s="115"/>
      <c r="BI1176" s="115"/>
      <c r="BJ1176" s="115"/>
      <c r="BK1176" s="115"/>
      <c r="BL1176" s="115"/>
      <c r="BM1176" s="115"/>
      <c r="BN1176" s="115"/>
      <c r="BO1176" s="115"/>
      <c r="BP1176" s="115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  <c r="EH1176"/>
    </row>
    <row r="1177" spans="4:138">
      <c r="D1177"/>
      <c r="E1177" s="46"/>
      <c r="F1177" s="61"/>
      <c r="G1177"/>
      <c r="H1177"/>
      <c r="I1177"/>
      <c r="J1177"/>
      <c r="K1177" s="47"/>
      <c r="L1177" s="115"/>
      <c r="M1177" s="115"/>
      <c r="N1177" s="115"/>
      <c r="O1177" s="115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  <c r="AA1177" s="115"/>
      <c r="AB1177" s="115"/>
      <c r="AC1177" s="115"/>
      <c r="AD1177" s="115"/>
      <c r="AE1177" s="115"/>
      <c r="AF1177" s="115"/>
      <c r="AG1177" s="115"/>
      <c r="AH1177" s="115"/>
      <c r="AI1177" s="115"/>
      <c r="AJ1177" s="115"/>
      <c r="AK1177" s="115"/>
      <c r="AL1177" s="115"/>
      <c r="AM1177" s="115"/>
      <c r="AN1177" s="115"/>
      <c r="AO1177" s="115"/>
      <c r="AP1177" s="115"/>
      <c r="AQ1177" s="115"/>
      <c r="AR1177" s="115"/>
      <c r="AS1177" s="115"/>
      <c r="AT1177" s="115"/>
      <c r="AU1177" s="115"/>
      <c r="AV1177" s="115"/>
      <c r="AW1177" s="115"/>
      <c r="AX1177" s="115"/>
      <c r="AY1177" s="115"/>
      <c r="AZ1177" s="115"/>
      <c r="BA1177" s="115"/>
      <c r="BB1177" s="115"/>
      <c r="BC1177" s="115"/>
      <c r="BD1177" s="115"/>
      <c r="BE1177" s="115"/>
      <c r="BF1177" s="115"/>
      <c r="BG1177" s="115"/>
      <c r="BH1177" s="115"/>
      <c r="BI1177" s="115"/>
      <c r="BJ1177" s="115"/>
      <c r="BK1177" s="115"/>
      <c r="BL1177" s="115"/>
      <c r="BM1177" s="115"/>
      <c r="BN1177" s="115"/>
      <c r="BO1177" s="115"/>
      <c r="BP1177" s="115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  <c r="EH1177"/>
    </row>
    <row r="1178" spans="4:138">
      <c r="D1178"/>
      <c r="E1178" s="46"/>
      <c r="F1178" s="61"/>
      <c r="G1178"/>
      <c r="H1178"/>
      <c r="I1178"/>
      <c r="J1178"/>
      <c r="K1178" s="47"/>
      <c r="L1178" s="115"/>
      <c r="M1178" s="115"/>
      <c r="N1178" s="115"/>
      <c r="O1178" s="115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  <c r="AA1178" s="115"/>
      <c r="AB1178" s="115"/>
      <c r="AC1178" s="115"/>
      <c r="AD1178" s="115"/>
      <c r="AE1178" s="115"/>
      <c r="AF1178" s="115"/>
      <c r="AG1178" s="115"/>
      <c r="AH1178" s="115"/>
      <c r="AI1178" s="115"/>
      <c r="AJ1178" s="115"/>
      <c r="AK1178" s="115"/>
      <c r="AL1178" s="115"/>
      <c r="AM1178" s="115"/>
      <c r="AN1178" s="115"/>
      <c r="AO1178" s="115"/>
      <c r="AP1178" s="115"/>
      <c r="AQ1178" s="115"/>
      <c r="AR1178" s="115"/>
      <c r="AS1178" s="115"/>
      <c r="AT1178" s="115"/>
      <c r="AU1178" s="115"/>
      <c r="AV1178" s="115"/>
      <c r="AW1178" s="115"/>
      <c r="AX1178" s="115"/>
      <c r="AY1178" s="115"/>
      <c r="AZ1178" s="115"/>
      <c r="BA1178" s="115"/>
      <c r="BB1178" s="115"/>
      <c r="BC1178" s="115"/>
      <c r="BD1178" s="115"/>
      <c r="BE1178" s="115"/>
      <c r="BF1178" s="115"/>
      <c r="BG1178" s="115"/>
      <c r="BH1178" s="115"/>
      <c r="BI1178" s="115"/>
      <c r="BJ1178" s="115"/>
      <c r="BK1178" s="115"/>
      <c r="BL1178" s="115"/>
      <c r="BM1178" s="115"/>
      <c r="BN1178" s="115"/>
      <c r="BO1178" s="115"/>
      <c r="BP1178" s="115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  <c r="EH1178"/>
    </row>
    <row r="1179" spans="4:138">
      <c r="D1179"/>
      <c r="E1179" s="46"/>
      <c r="F1179" s="61"/>
      <c r="G1179"/>
      <c r="H1179"/>
      <c r="I1179"/>
      <c r="J1179"/>
      <c r="K1179" s="47"/>
      <c r="L1179" s="115"/>
      <c r="M1179" s="115"/>
      <c r="N1179" s="115"/>
      <c r="O1179" s="115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  <c r="AA1179" s="115"/>
      <c r="AB1179" s="115"/>
      <c r="AC1179" s="115"/>
      <c r="AD1179" s="115"/>
      <c r="AE1179" s="115"/>
      <c r="AF1179" s="115"/>
      <c r="AG1179" s="115"/>
      <c r="AH1179" s="115"/>
      <c r="AI1179" s="115"/>
      <c r="AJ1179" s="115"/>
      <c r="AK1179" s="115"/>
      <c r="AL1179" s="115"/>
      <c r="AM1179" s="115"/>
      <c r="AN1179" s="115"/>
      <c r="AO1179" s="115"/>
      <c r="AP1179" s="115"/>
      <c r="AQ1179" s="115"/>
      <c r="AR1179" s="115"/>
      <c r="AS1179" s="115"/>
      <c r="AT1179" s="115"/>
      <c r="AU1179" s="115"/>
      <c r="AV1179" s="115"/>
      <c r="AW1179" s="115"/>
      <c r="AX1179" s="115"/>
      <c r="AY1179" s="115"/>
      <c r="AZ1179" s="115"/>
      <c r="BA1179" s="115"/>
      <c r="BB1179" s="115"/>
      <c r="BC1179" s="115"/>
      <c r="BD1179" s="115"/>
      <c r="BE1179" s="115"/>
      <c r="BF1179" s="115"/>
      <c r="BG1179" s="115"/>
      <c r="BH1179" s="115"/>
      <c r="BI1179" s="115"/>
      <c r="BJ1179" s="115"/>
      <c r="BK1179" s="115"/>
      <c r="BL1179" s="115"/>
      <c r="BM1179" s="115"/>
      <c r="BN1179" s="115"/>
      <c r="BO1179" s="115"/>
      <c r="BP1179" s="115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  <c r="EH1179"/>
    </row>
    <row r="1180" spans="4:138">
      <c r="D1180"/>
      <c r="E1180" s="46"/>
      <c r="F1180" s="61"/>
      <c r="G1180"/>
      <c r="H1180"/>
      <c r="I1180"/>
      <c r="J1180"/>
      <c r="K1180" s="47"/>
      <c r="L1180" s="115"/>
      <c r="M1180" s="115"/>
      <c r="N1180" s="115"/>
      <c r="O1180" s="115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  <c r="AA1180" s="115"/>
      <c r="AB1180" s="115"/>
      <c r="AC1180" s="115"/>
      <c r="AD1180" s="115"/>
      <c r="AE1180" s="115"/>
      <c r="AF1180" s="115"/>
      <c r="AG1180" s="115"/>
      <c r="AH1180" s="115"/>
      <c r="AI1180" s="115"/>
      <c r="AJ1180" s="115"/>
      <c r="AK1180" s="115"/>
      <c r="AL1180" s="115"/>
      <c r="AM1180" s="115"/>
      <c r="AN1180" s="115"/>
      <c r="AO1180" s="115"/>
      <c r="AP1180" s="115"/>
      <c r="AQ1180" s="115"/>
      <c r="AR1180" s="115"/>
      <c r="AS1180" s="115"/>
      <c r="AT1180" s="115"/>
      <c r="AU1180" s="115"/>
      <c r="AV1180" s="115"/>
      <c r="AW1180" s="115"/>
      <c r="AX1180" s="115"/>
      <c r="AY1180" s="115"/>
      <c r="AZ1180" s="115"/>
      <c r="BA1180" s="115"/>
      <c r="BB1180" s="115"/>
      <c r="BC1180" s="115"/>
      <c r="BD1180" s="115"/>
      <c r="BE1180" s="115"/>
      <c r="BF1180" s="115"/>
      <c r="BG1180" s="115"/>
      <c r="BH1180" s="115"/>
      <c r="BI1180" s="115"/>
      <c r="BJ1180" s="115"/>
      <c r="BK1180" s="115"/>
      <c r="BL1180" s="115"/>
      <c r="BM1180" s="115"/>
      <c r="BN1180" s="115"/>
      <c r="BO1180" s="115"/>
      <c r="BP1180" s="115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  <c r="EH1180"/>
    </row>
    <row r="1181" spans="4:138">
      <c r="D1181"/>
      <c r="E1181" s="46"/>
      <c r="F1181" s="61"/>
      <c r="G1181"/>
      <c r="H1181"/>
      <c r="I1181"/>
      <c r="J1181"/>
      <c r="K1181" s="47"/>
      <c r="L1181" s="115"/>
      <c r="M1181" s="115"/>
      <c r="N1181" s="115"/>
      <c r="O1181" s="115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  <c r="AA1181" s="115"/>
      <c r="AB1181" s="115"/>
      <c r="AC1181" s="115"/>
      <c r="AD1181" s="115"/>
      <c r="AE1181" s="115"/>
      <c r="AF1181" s="115"/>
      <c r="AG1181" s="115"/>
      <c r="AH1181" s="115"/>
      <c r="AI1181" s="115"/>
      <c r="AJ1181" s="115"/>
      <c r="AK1181" s="115"/>
      <c r="AL1181" s="115"/>
      <c r="AM1181" s="115"/>
      <c r="AN1181" s="115"/>
      <c r="AO1181" s="115"/>
      <c r="AP1181" s="115"/>
      <c r="AQ1181" s="115"/>
      <c r="AR1181" s="115"/>
      <c r="AS1181" s="115"/>
      <c r="AT1181" s="115"/>
      <c r="AU1181" s="115"/>
      <c r="AV1181" s="115"/>
      <c r="AW1181" s="115"/>
      <c r="AX1181" s="115"/>
      <c r="AY1181" s="115"/>
      <c r="AZ1181" s="115"/>
      <c r="BA1181" s="115"/>
      <c r="BB1181" s="115"/>
      <c r="BC1181" s="115"/>
      <c r="BD1181" s="115"/>
      <c r="BE1181" s="115"/>
      <c r="BF1181" s="115"/>
      <c r="BG1181" s="115"/>
      <c r="BH1181" s="115"/>
      <c r="BI1181" s="115"/>
      <c r="BJ1181" s="115"/>
      <c r="BK1181" s="115"/>
      <c r="BL1181" s="115"/>
      <c r="BM1181" s="115"/>
      <c r="BN1181" s="115"/>
      <c r="BO1181" s="115"/>
      <c r="BP1181" s="115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  <c r="EH1181"/>
    </row>
    <row r="1182" spans="4:138">
      <c r="D1182"/>
      <c r="E1182" s="46"/>
      <c r="F1182" s="61"/>
      <c r="G1182"/>
      <c r="H1182"/>
      <c r="I1182"/>
      <c r="J1182"/>
      <c r="K1182" s="47"/>
      <c r="L1182" s="115"/>
      <c r="M1182" s="115"/>
      <c r="N1182" s="115"/>
      <c r="O1182" s="115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  <c r="AA1182" s="115"/>
      <c r="AB1182" s="115"/>
      <c r="AC1182" s="115"/>
      <c r="AD1182" s="115"/>
      <c r="AE1182" s="115"/>
      <c r="AF1182" s="115"/>
      <c r="AG1182" s="115"/>
      <c r="AH1182" s="115"/>
      <c r="AI1182" s="115"/>
      <c r="AJ1182" s="115"/>
      <c r="AK1182" s="115"/>
      <c r="AL1182" s="115"/>
      <c r="AM1182" s="115"/>
      <c r="AN1182" s="115"/>
      <c r="AO1182" s="115"/>
      <c r="AP1182" s="115"/>
      <c r="AQ1182" s="115"/>
      <c r="AR1182" s="115"/>
      <c r="AS1182" s="115"/>
      <c r="AT1182" s="115"/>
      <c r="AU1182" s="115"/>
      <c r="AV1182" s="115"/>
      <c r="AW1182" s="115"/>
      <c r="AX1182" s="115"/>
      <c r="AY1182" s="115"/>
      <c r="AZ1182" s="115"/>
      <c r="BA1182" s="115"/>
      <c r="BB1182" s="115"/>
      <c r="BC1182" s="115"/>
      <c r="BD1182" s="115"/>
      <c r="BE1182" s="115"/>
      <c r="BF1182" s="115"/>
      <c r="BG1182" s="115"/>
      <c r="BH1182" s="115"/>
      <c r="BI1182" s="115"/>
      <c r="BJ1182" s="115"/>
      <c r="BK1182" s="115"/>
      <c r="BL1182" s="115"/>
      <c r="BM1182" s="115"/>
      <c r="BN1182" s="115"/>
      <c r="BO1182" s="115"/>
      <c r="BP1182" s="115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</row>
    <row r="1183" spans="4:138">
      <c r="D1183"/>
      <c r="E1183" s="46"/>
      <c r="F1183" s="61"/>
      <c r="G1183"/>
      <c r="H1183"/>
      <c r="I1183"/>
      <c r="J1183"/>
      <c r="K1183" s="47"/>
      <c r="L1183" s="115"/>
      <c r="M1183" s="115"/>
      <c r="N1183" s="115"/>
      <c r="O1183" s="115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  <c r="AA1183" s="115"/>
      <c r="AB1183" s="115"/>
      <c r="AC1183" s="115"/>
      <c r="AD1183" s="115"/>
      <c r="AE1183" s="115"/>
      <c r="AF1183" s="115"/>
      <c r="AG1183" s="115"/>
      <c r="AH1183" s="115"/>
      <c r="AI1183" s="115"/>
      <c r="AJ1183" s="115"/>
      <c r="AK1183" s="115"/>
      <c r="AL1183" s="115"/>
      <c r="AM1183" s="115"/>
      <c r="AN1183" s="115"/>
      <c r="AO1183" s="115"/>
      <c r="AP1183" s="115"/>
      <c r="AQ1183" s="115"/>
      <c r="AR1183" s="115"/>
      <c r="AS1183" s="115"/>
      <c r="AT1183" s="115"/>
      <c r="AU1183" s="115"/>
      <c r="AV1183" s="115"/>
      <c r="AW1183" s="115"/>
      <c r="AX1183" s="115"/>
      <c r="AY1183" s="115"/>
      <c r="AZ1183" s="115"/>
      <c r="BA1183" s="115"/>
      <c r="BB1183" s="115"/>
      <c r="BC1183" s="115"/>
      <c r="BD1183" s="115"/>
      <c r="BE1183" s="115"/>
      <c r="BF1183" s="115"/>
      <c r="BG1183" s="115"/>
      <c r="BH1183" s="115"/>
      <c r="BI1183" s="115"/>
      <c r="BJ1183" s="115"/>
      <c r="BK1183" s="115"/>
      <c r="BL1183" s="115"/>
      <c r="BM1183" s="115"/>
      <c r="BN1183" s="115"/>
      <c r="BO1183" s="115"/>
      <c r="BP1183" s="115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  <c r="EH1183"/>
    </row>
    <row r="1184" spans="4:138">
      <c r="D1184"/>
      <c r="E1184" s="46"/>
      <c r="F1184" s="61"/>
      <c r="G1184"/>
      <c r="H1184"/>
      <c r="I1184"/>
      <c r="J1184"/>
      <c r="K1184" s="47"/>
      <c r="L1184" s="115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  <c r="AA1184" s="115"/>
      <c r="AB1184" s="115"/>
      <c r="AC1184" s="115"/>
      <c r="AD1184" s="115"/>
      <c r="AE1184" s="115"/>
      <c r="AF1184" s="115"/>
      <c r="AG1184" s="115"/>
      <c r="AH1184" s="115"/>
      <c r="AI1184" s="115"/>
      <c r="AJ1184" s="115"/>
      <c r="AK1184" s="115"/>
      <c r="AL1184" s="115"/>
      <c r="AM1184" s="115"/>
      <c r="AN1184" s="115"/>
      <c r="AO1184" s="115"/>
      <c r="AP1184" s="115"/>
      <c r="AQ1184" s="115"/>
      <c r="AR1184" s="115"/>
      <c r="AS1184" s="115"/>
      <c r="AT1184" s="115"/>
      <c r="AU1184" s="115"/>
      <c r="AV1184" s="115"/>
      <c r="AW1184" s="115"/>
      <c r="AX1184" s="115"/>
      <c r="AY1184" s="115"/>
      <c r="AZ1184" s="115"/>
      <c r="BA1184" s="115"/>
      <c r="BB1184" s="115"/>
      <c r="BC1184" s="115"/>
      <c r="BD1184" s="115"/>
      <c r="BE1184" s="115"/>
      <c r="BF1184" s="115"/>
      <c r="BG1184" s="115"/>
      <c r="BH1184" s="115"/>
      <c r="BI1184" s="115"/>
      <c r="BJ1184" s="115"/>
      <c r="BK1184" s="115"/>
      <c r="BL1184" s="115"/>
      <c r="BM1184" s="115"/>
      <c r="BN1184" s="115"/>
      <c r="BO1184" s="115"/>
      <c r="BP1184" s="115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  <c r="EH1184"/>
    </row>
    <row r="1185" spans="4:138">
      <c r="D1185"/>
      <c r="E1185" s="46"/>
      <c r="F1185" s="61"/>
      <c r="G1185"/>
      <c r="H1185"/>
      <c r="I1185"/>
      <c r="J1185"/>
      <c r="K1185" s="47"/>
      <c r="L1185" s="115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  <c r="AA1185" s="115"/>
      <c r="AB1185" s="115"/>
      <c r="AC1185" s="115"/>
      <c r="AD1185" s="115"/>
      <c r="AE1185" s="115"/>
      <c r="AF1185" s="115"/>
      <c r="AG1185" s="115"/>
      <c r="AH1185" s="115"/>
      <c r="AI1185" s="115"/>
      <c r="AJ1185" s="115"/>
      <c r="AK1185" s="115"/>
      <c r="AL1185" s="115"/>
      <c r="AM1185" s="115"/>
      <c r="AN1185" s="115"/>
      <c r="AO1185" s="115"/>
      <c r="AP1185" s="115"/>
      <c r="AQ1185" s="115"/>
      <c r="AR1185" s="115"/>
      <c r="AS1185" s="115"/>
      <c r="AT1185" s="115"/>
      <c r="AU1185" s="115"/>
      <c r="AV1185" s="115"/>
      <c r="AW1185" s="115"/>
      <c r="AX1185" s="115"/>
      <c r="AY1185" s="115"/>
      <c r="AZ1185" s="115"/>
      <c r="BA1185" s="115"/>
      <c r="BB1185" s="115"/>
      <c r="BC1185" s="115"/>
      <c r="BD1185" s="115"/>
      <c r="BE1185" s="115"/>
      <c r="BF1185" s="115"/>
      <c r="BG1185" s="115"/>
      <c r="BH1185" s="115"/>
      <c r="BI1185" s="115"/>
      <c r="BJ1185" s="115"/>
      <c r="BK1185" s="115"/>
      <c r="BL1185" s="115"/>
      <c r="BM1185" s="115"/>
      <c r="BN1185" s="115"/>
      <c r="BO1185" s="115"/>
      <c r="BP1185" s="11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  <c r="EH1185"/>
    </row>
    <row r="1186" spans="4:138">
      <c r="D1186"/>
      <c r="E1186" s="46"/>
      <c r="F1186" s="61"/>
      <c r="G1186"/>
      <c r="H1186"/>
      <c r="I1186"/>
      <c r="J1186"/>
      <c r="K1186" s="47"/>
      <c r="L1186" s="115"/>
      <c r="M1186" s="115"/>
      <c r="N1186" s="115"/>
      <c r="O1186" s="115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  <c r="AA1186" s="115"/>
      <c r="AB1186" s="115"/>
      <c r="AC1186" s="115"/>
      <c r="AD1186" s="115"/>
      <c r="AE1186" s="115"/>
      <c r="AF1186" s="115"/>
      <c r="AG1186" s="115"/>
      <c r="AH1186" s="115"/>
      <c r="AI1186" s="115"/>
      <c r="AJ1186" s="115"/>
      <c r="AK1186" s="115"/>
      <c r="AL1186" s="115"/>
      <c r="AM1186" s="115"/>
      <c r="AN1186" s="115"/>
      <c r="AO1186" s="115"/>
      <c r="AP1186" s="115"/>
      <c r="AQ1186" s="115"/>
      <c r="AR1186" s="115"/>
      <c r="AS1186" s="115"/>
      <c r="AT1186" s="115"/>
      <c r="AU1186" s="115"/>
      <c r="AV1186" s="115"/>
      <c r="AW1186" s="115"/>
      <c r="AX1186" s="115"/>
      <c r="AY1186" s="115"/>
      <c r="AZ1186" s="115"/>
      <c r="BA1186" s="115"/>
      <c r="BB1186" s="115"/>
      <c r="BC1186" s="115"/>
      <c r="BD1186" s="115"/>
      <c r="BE1186" s="115"/>
      <c r="BF1186" s="115"/>
      <c r="BG1186" s="115"/>
      <c r="BH1186" s="115"/>
      <c r="BI1186" s="115"/>
      <c r="BJ1186" s="115"/>
      <c r="BK1186" s="115"/>
      <c r="BL1186" s="115"/>
      <c r="BM1186" s="115"/>
      <c r="BN1186" s="115"/>
      <c r="BO1186" s="115"/>
      <c r="BP1186" s="115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  <c r="EH1186"/>
    </row>
    <row r="1187" spans="4:138">
      <c r="D1187"/>
      <c r="E1187" s="46"/>
      <c r="F1187" s="61"/>
      <c r="G1187"/>
      <c r="H1187"/>
      <c r="I1187"/>
      <c r="J1187"/>
      <c r="K1187" s="47"/>
      <c r="L1187" s="115"/>
      <c r="M1187" s="115"/>
      <c r="N1187" s="115"/>
      <c r="O1187" s="115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  <c r="AA1187" s="115"/>
      <c r="AB1187" s="115"/>
      <c r="AC1187" s="115"/>
      <c r="AD1187" s="115"/>
      <c r="AE1187" s="115"/>
      <c r="AF1187" s="115"/>
      <c r="AG1187" s="115"/>
      <c r="AH1187" s="115"/>
      <c r="AI1187" s="115"/>
      <c r="AJ1187" s="115"/>
      <c r="AK1187" s="115"/>
      <c r="AL1187" s="115"/>
      <c r="AM1187" s="115"/>
      <c r="AN1187" s="115"/>
      <c r="AO1187" s="115"/>
      <c r="AP1187" s="115"/>
      <c r="AQ1187" s="115"/>
      <c r="AR1187" s="115"/>
      <c r="AS1187" s="115"/>
      <c r="AT1187" s="115"/>
      <c r="AU1187" s="115"/>
      <c r="AV1187" s="115"/>
      <c r="AW1187" s="115"/>
      <c r="AX1187" s="115"/>
      <c r="AY1187" s="115"/>
      <c r="AZ1187" s="115"/>
      <c r="BA1187" s="115"/>
      <c r="BB1187" s="115"/>
      <c r="BC1187" s="115"/>
      <c r="BD1187" s="115"/>
      <c r="BE1187" s="115"/>
      <c r="BF1187" s="115"/>
      <c r="BG1187" s="115"/>
      <c r="BH1187" s="115"/>
      <c r="BI1187" s="115"/>
      <c r="BJ1187" s="115"/>
      <c r="BK1187" s="115"/>
      <c r="BL1187" s="115"/>
      <c r="BM1187" s="115"/>
      <c r="BN1187" s="115"/>
      <c r="BO1187" s="115"/>
      <c r="BP1187" s="115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  <c r="EH1187"/>
    </row>
    <row r="1188" spans="4:138">
      <c r="D1188"/>
      <c r="E1188" s="46"/>
      <c r="F1188" s="61"/>
      <c r="G1188"/>
      <c r="H1188"/>
      <c r="I1188"/>
      <c r="J1188"/>
      <c r="K1188" s="47"/>
      <c r="L1188" s="115"/>
      <c r="M1188" s="115"/>
      <c r="N1188" s="115"/>
      <c r="O1188" s="115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  <c r="AA1188" s="115"/>
      <c r="AB1188" s="115"/>
      <c r="AC1188" s="115"/>
      <c r="AD1188" s="115"/>
      <c r="AE1188" s="115"/>
      <c r="AF1188" s="115"/>
      <c r="AG1188" s="115"/>
      <c r="AH1188" s="115"/>
      <c r="AI1188" s="115"/>
      <c r="AJ1188" s="115"/>
      <c r="AK1188" s="115"/>
      <c r="AL1188" s="115"/>
      <c r="AM1188" s="115"/>
      <c r="AN1188" s="115"/>
      <c r="AO1188" s="115"/>
      <c r="AP1188" s="115"/>
      <c r="AQ1188" s="115"/>
      <c r="AR1188" s="115"/>
      <c r="AS1188" s="115"/>
      <c r="AT1188" s="115"/>
      <c r="AU1188" s="115"/>
      <c r="AV1188" s="115"/>
      <c r="AW1188" s="115"/>
      <c r="AX1188" s="115"/>
      <c r="AY1188" s="115"/>
      <c r="AZ1188" s="115"/>
      <c r="BA1188" s="115"/>
      <c r="BB1188" s="115"/>
      <c r="BC1188" s="115"/>
      <c r="BD1188" s="115"/>
      <c r="BE1188" s="115"/>
      <c r="BF1188" s="115"/>
      <c r="BG1188" s="115"/>
      <c r="BH1188" s="115"/>
      <c r="BI1188" s="115"/>
      <c r="BJ1188" s="115"/>
      <c r="BK1188" s="115"/>
      <c r="BL1188" s="115"/>
      <c r="BM1188" s="115"/>
      <c r="BN1188" s="115"/>
      <c r="BO1188" s="115"/>
      <c r="BP1188" s="115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  <c r="EH1188"/>
    </row>
    <row r="1189" spans="4:138">
      <c r="D1189"/>
      <c r="E1189" s="46"/>
      <c r="F1189" s="61"/>
      <c r="G1189"/>
      <c r="H1189"/>
      <c r="I1189"/>
      <c r="J1189"/>
      <c r="K1189" s="47"/>
      <c r="L1189" s="115"/>
      <c r="M1189" s="115"/>
      <c r="N1189" s="115"/>
      <c r="O1189" s="115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  <c r="AA1189" s="115"/>
      <c r="AB1189" s="115"/>
      <c r="AC1189" s="115"/>
      <c r="AD1189" s="115"/>
      <c r="AE1189" s="115"/>
      <c r="AF1189" s="115"/>
      <c r="AG1189" s="115"/>
      <c r="AH1189" s="115"/>
      <c r="AI1189" s="115"/>
      <c r="AJ1189" s="115"/>
      <c r="AK1189" s="115"/>
      <c r="AL1189" s="115"/>
      <c r="AM1189" s="115"/>
      <c r="AN1189" s="115"/>
      <c r="AO1189" s="115"/>
      <c r="AP1189" s="115"/>
      <c r="AQ1189" s="115"/>
      <c r="AR1189" s="115"/>
      <c r="AS1189" s="115"/>
      <c r="AT1189" s="115"/>
      <c r="AU1189" s="115"/>
      <c r="AV1189" s="115"/>
      <c r="AW1189" s="115"/>
      <c r="AX1189" s="115"/>
      <c r="AY1189" s="115"/>
      <c r="AZ1189" s="115"/>
      <c r="BA1189" s="115"/>
      <c r="BB1189" s="115"/>
      <c r="BC1189" s="115"/>
      <c r="BD1189" s="115"/>
      <c r="BE1189" s="115"/>
      <c r="BF1189" s="115"/>
      <c r="BG1189" s="115"/>
      <c r="BH1189" s="115"/>
      <c r="BI1189" s="115"/>
      <c r="BJ1189" s="115"/>
      <c r="BK1189" s="115"/>
      <c r="BL1189" s="115"/>
      <c r="BM1189" s="115"/>
      <c r="BN1189" s="115"/>
      <c r="BO1189" s="115"/>
      <c r="BP1189" s="115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  <c r="EH1189"/>
    </row>
    <row r="1190" spans="4:138">
      <c r="D1190"/>
      <c r="E1190" s="46"/>
      <c r="F1190" s="61"/>
      <c r="G1190"/>
      <c r="H1190"/>
      <c r="I1190"/>
      <c r="J1190"/>
      <c r="K1190" s="47"/>
      <c r="L1190" s="115"/>
      <c r="M1190" s="115"/>
      <c r="N1190" s="115"/>
      <c r="O1190" s="115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  <c r="AA1190" s="115"/>
      <c r="AB1190" s="115"/>
      <c r="AC1190" s="115"/>
      <c r="AD1190" s="115"/>
      <c r="AE1190" s="115"/>
      <c r="AF1190" s="115"/>
      <c r="AG1190" s="115"/>
      <c r="AH1190" s="115"/>
      <c r="AI1190" s="115"/>
      <c r="AJ1190" s="115"/>
      <c r="AK1190" s="115"/>
      <c r="AL1190" s="115"/>
      <c r="AM1190" s="115"/>
      <c r="AN1190" s="115"/>
      <c r="AO1190" s="115"/>
      <c r="AP1190" s="115"/>
      <c r="AQ1190" s="115"/>
      <c r="AR1190" s="115"/>
      <c r="AS1190" s="115"/>
      <c r="AT1190" s="115"/>
      <c r="AU1190" s="115"/>
      <c r="AV1190" s="115"/>
      <c r="AW1190" s="115"/>
      <c r="AX1190" s="115"/>
      <c r="AY1190" s="115"/>
      <c r="AZ1190" s="115"/>
      <c r="BA1190" s="115"/>
      <c r="BB1190" s="115"/>
      <c r="BC1190" s="115"/>
      <c r="BD1190" s="115"/>
      <c r="BE1190" s="115"/>
      <c r="BF1190" s="115"/>
      <c r="BG1190" s="115"/>
      <c r="BH1190" s="115"/>
      <c r="BI1190" s="115"/>
      <c r="BJ1190" s="115"/>
      <c r="BK1190" s="115"/>
      <c r="BL1190" s="115"/>
      <c r="BM1190" s="115"/>
      <c r="BN1190" s="115"/>
      <c r="BO1190" s="115"/>
      <c r="BP1190" s="115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  <c r="EH1190"/>
    </row>
    <row r="1191" spans="4:138">
      <c r="D1191"/>
      <c r="E1191" s="46"/>
      <c r="F1191" s="61"/>
      <c r="G1191"/>
      <c r="H1191"/>
      <c r="I1191"/>
      <c r="J1191"/>
      <c r="K1191" s="47"/>
      <c r="L1191" s="115"/>
      <c r="M1191" s="115"/>
      <c r="N1191" s="115"/>
      <c r="O1191" s="115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  <c r="AA1191" s="115"/>
      <c r="AB1191" s="115"/>
      <c r="AC1191" s="115"/>
      <c r="AD1191" s="115"/>
      <c r="AE1191" s="115"/>
      <c r="AF1191" s="115"/>
      <c r="AG1191" s="115"/>
      <c r="AH1191" s="115"/>
      <c r="AI1191" s="115"/>
      <c r="AJ1191" s="115"/>
      <c r="AK1191" s="115"/>
      <c r="AL1191" s="115"/>
      <c r="AM1191" s="115"/>
      <c r="AN1191" s="115"/>
      <c r="AO1191" s="115"/>
      <c r="AP1191" s="115"/>
      <c r="AQ1191" s="115"/>
      <c r="AR1191" s="115"/>
      <c r="AS1191" s="115"/>
      <c r="AT1191" s="115"/>
      <c r="AU1191" s="115"/>
      <c r="AV1191" s="115"/>
      <c r="AW1191" s="115"/>
      <c r="AX1191" s="115"/>
      <c r="AY1191" s="115"/>
      <c r="AZ1191" s="115"/>
      <c r="BA1191" s="115"/>
      <c r="BB1191" s="115"/>
      <c r="BC1191" s="115"/>
      <c r="BD1191" s="115"/>
      <c r="BE1191" s="115"/>
      <c r="BF1191" s="115"/>
      <c r="BG1191" s="115"/>
      <c r="BH1191" s="115"/>
      <c r="BI1191" s="115"/>
      <c r="BJ1191" s="115"/>
      <c r="BK1191" s="115"/>
      <c r="BL1191" s="115"/>
      <c r="BM1191" s="115"/>
      <c r="BN1191" s="115"/>
      <c r="BO1191" s="115"/>
      <c r="BP1191" s="115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  <c r="EH1191"/>
    </row>
    <row r="1192" spans="4:138">
      <c r="D1192"/>
      <c r="E1192" s="46"/>
      <c r="F1192" s="61"/>
      <c r="G1192"/>
      <c r="H1192"/>
      <c r="I1192"/>
      <c r="J1192"/>
      <c r="K1192" s="47"/>
      <c r="L1192" s="115"/>
      <c r="M1192" s="115"/>
      <c r="N1192" s="115"/>
      <c r="O1192" s="115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  <c r="AA1192" s="115"/>
      <c r="AB1192" s="115"/>
      <c r="AC1192" s="115"/>
      <c r="AD1192" s="115"/>
      <c r="AE1192" s="115"/>
      <c r="AF1192" s="115"/>
      <c r="AG1192" s="115"/>
      <c r="AH1192" s="115"/>
      <c r="AI1192" s="115"/>
      <c r="AJ1192" s="115"/>
      <c r="AK1192" s="115"/>
      <c r="AL1192" s="115"/>
      <c r="AM1192" s="115"/>
      <c r="AN1192" s="115"/>
      <c r="AO1192" s="115"/>
      <c r="AP1192" s="115"/>
      <c r="AQ1192" s="115"/>
      <c r="AR1192" s="115"/>
      <c r="AS1192" s="115"/>
      <c r="AT1192" s="115"/>
      <c r="AU1192" s="115"/>
      <c r="AV1192" s="115"/>
      <c r="AW1192" s="115"/>
      <c r="AX1192" s="115"/>
      <c r="AY1192" s="115"/>
      <c r="AZ1192" s="115"/>
      <c r="BA1192" s="115"/>
      <c r="BB1192" s="115"/>
      <c r="BC1192" s="115"/>
      <c r="BD1192" s="115"/>
      <c r="BE1192" s="115"/>
      <c r="BF1192" s="115"/>
      <c r="BG1192" s="115"/>
      <c r="BH1192" s="115"/>
      <c r="BI1192" s="115"/>
      <c r="BJ1192" s="115"/>
      <c r="BK1192" s="115"/>
      <c r="BL1192" s="115"/>
      <c r="BM1192" s="115"/>
      <c r="BN1192" s="115"/>
      <c r="BO1192" s="115"/>
      <c r="BP1192" s="115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  <c r="EH1192"/>
    </row>
    <row r="1193" spans="4:138">
      <c r="D1193"/>
      <c r="E1193" s="46"/>
      <c r="F1193" s="61"/>
      <c r="G1193"/>
      <c r="H1193"/>
      <c r="I1193"/>
      <c r="J1193"/>
      <c r="K1193" s="47"/>
      <c r="L1193" s="115"/>
      <c r="M1193" s="115"/>
      <c r="N1193" s="115"/>
      <c r="O1193" s="115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  <c r="AA1193" s="115"/>
      <c r="AB1193" s="115"/>
      <c r="AC1193" s="115"/>
      <c r="AD1193" s="115"/>
      <c r="AE1193" s="115"/>
      <c r="AF1193" s="115"/>
      <c r="AG1193" s="115"/>
      <c r="AH1193" s="115"/>
      <c r="AI1193" s="115"/>
      <c r="AJ1193" s="115"/>
      <c r="AK1193" s="115"/>
      <c r="AL1193" s="115"/>
      <c r="AM1193" s="115"/>
      <c r="AN1193" s="115"/>
      <c r="AO1193" s="115"/>
      <c r="AP1193" s="115"/>
      <c r="AQ1193" s="115"/>
      <c r="AR1193" s="115"/>
      <c r="AS1193" s="115"/>
      <c r="AT1193" s="115"/>
      <c r="AU1193" s="115"/>
      <c r="AV1193" s="115"/>
      <c r="AW1193" s="115"/>
      <c r="AX1193" s="115"/>
      <c r="AY1193" s="115"/>
      <c r="AZ1193" s="115"/>
      <c r="BA1193" s="115"/>
      <c r="BB1193" s="115"/>
      <c r="BC1193" s="115"/>
      <c r="BD1193" s="115"/>
      <c r="BE1193" s="115"/>
      <c r="BF1193" s="115"/>
      <c r="BG1193" s="115"/>
      <c r="BH1193" s="115"/>
      <c r="BI1193" s="115"/>
      <c r="BJ1193" s="115"/>
      <c r="BK1193" s="115"/>
      <c r="BL1193" s="115"/>
      <c r="BM1193" s="115"/>
      <c r="BN1193" s="115"/>
      <c r="BO1193" s="115"/>
      <c r="BP1193" s="115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  <c r="EH1193"/>
    </row>
    <row r="1194" spans="4:138">
      <c r="D1194"/>
      <c r="E1194" s="46"/>
      <c r="F1194" s="61"/>
      <c r="G1194"/>
      <c r="H1194"/>
      <c r="I1194"/>
      <c r="J1194"/>
      <c r="K1194" s="47"/>
      <c r="L1194" s="115"/>
      <c r="M1194" s="115"/>
      <c r="N1194" s="115"/>
      <c r="O1194" s="115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  <c r="AA1194" s="115"/>
      <c r="AB1194" s="115"/>
      <c r="AC1194" s="115"/>
      <c r="AD1194" s="115"/>
      <c r="AE1194" s="115"/>
      <c r="AF1194" s="115"/>
      <c r="AG1194" s="115"/>
      <c r="AH1194" s="115"/>
      <c r="AI1194" s="115"/>
      <c r="AJ1194" s="115"/>
      <c r="AK1194" s="115"/>
      <c r="AL1194" s="115"/>
      <c r="AM1194" s="115"/>
      <c r="AN1194" s="115"/>
      <c r="AO1194" s="115"/>
      <c r="AP1194" s="115"/>
      <c r="AQ1194" s="115"/>
      <c r="AR1194" s="115"/>
      <c r="AS1194" s="115"/>
      <c r="AT1194" s="115"/>
      <c r="AU1194" s="115"/>
      <c r="AV1194" s="115"/>
      <c r="AW1194" s="115"/>
      <c r="AX1194" s="115"/>
      <c r="AY1194" s="115"/>
      <c r="AZ1194" s="115"/>
      <c r="BA1194" s="115"/>
      <c r="BB1194" s="115"/>
      <c r="BC1194" s="115"/>
      <c r="BD1194" s="115"/>
      <c r="BE1194" s="115"/>
      <c r="BF1194" s="115"/>
      <c r="BG1194" s="115"/>
      <c r="BH1194" s="115"/>
      <c r="BI1194" s="115"/>
      <c r="BJ1194" s="115"/>
      <c r="BK1194" s="115"/>
      <c r="BL1194" s="115"/>
      <c r="BM1194" s="115"/>
      <c r="BN1194" s="115"/>
      <c r="BO1194" s="115"/>
      <c r="BP1194" s="115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  <c r="EH1194"/>
    </row>
    <row r="1195" spans="4:138">
      <c r="D1195"/>
      <c r="E1195" s="46"/>
      <c r="F1195" s="61"/>
      <c r="G1195"/>
      <c r="H1195"/>
      <c r="I1195"/>
      <c r="J1195"/>
      <c r="K1195" s="47"/>
      <c r="L1195" s="115"/>
      <c r="M1195" s="115"/>
      <c r="N1195" s="115"/>
      <c r="O1195" s="115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  <c r="AA1195" s="115"/>
      <c r="AB1195" s="115"/>
      <c r="AC1195" s="115"/>
      <c r="AD1195" s="115"/>
      <c r="AE1195" s="115"/>
      <c r="AF1195" s="115"/>
      <c r="AG1195" s="115"/>
      <c r="AH1195" s="115"/>
      <c r="AI1195" s="115"/>
      <c r="AJ1195" s="115"/>
      <c r="AK1195" s="115"/>
      <c r="AL1195" s="115"/>
      <c r="AM1195" s="115"/>
      <c r="AN1195" s="115"/>
      <c r="AO1195" s="115"/>
      <c r="AP1195" s="115"/>
      <c r="AQ1195" s="115"/>
      <c r="AR1195" s="115"/>
      <c r="AS1195" s="115"/>
      <c r="AT1195" s="115"/>
      <c r="AU1195" s="115"/>
      <c r="AV1195" s="115"/>
      <c r="AW1195" s="115"/>
      <c r="AX1195" s="115"/>
      <c r="AY1195" s="115"/>
      <c r="AZ1195" s="115"/>
      <c r="BA1195" s="115"/>
      <c r="BB1195" s="115"/>
      <c r="BC1195" s="115"/>
      <c r="BD1195" s="115"/>
      <c r="BE1195" s="115"/>
      <c r="BF1195" s="115"/>
      <c r="BG1195" s="115"/>
      <c r="BH1195" s="115"/>
      <c r="BI1195" s="115"/>
      <c r="BJ1195" s="115"/>
      <c r="BK1195" s="115"/>
      <c r="BL1195" s="115"/>
      <c r="BM1195" s="115"/>
      <c r="BN1195" s="115"/>
      <c r="BO1195" s="115"/>
      <c r="BP1195" s="11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  <c r="EH1195"/>
    </row>
    <row r="1196" spans="4:138">
      <c r="D1196"/>
      <c r="E1196" s="46"/>
      <c r="F1196" s="61"/>
      <c r="G1196"/>
      <c r="H1196"/>
      <c r="I1196"/>
      <c r="J1196"/>
      <c r="K1196" s="47"/>
      <c r="L1196" s="115"/>
      <c r="M1196" s="115"/>
      <c r="N1196" s="115"/>
      <c r="O1196" s="115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  <c r="AA1196" s="115"/>
      <c r="AB1196" s="115"/>
      <c r="AC1196" s="115"/>
      <c r="AD1196" s="115"/>
      <c r="AE1196" s="115"/>
      <c r="AF1196" s="115"/>
      <c r="AG1196" s="115"/>
      <c r="AH1196" s="115"/>
      <c r="AI1196" s="115"/>
      <c r="AJ1196" s="115"/>
      <c r="AK1196" s="115"/>
      <c r="AL1196" s="115"/>
      <c r="AM1196" s="115"/>
      <c r="AN1196" s="115"/>
      <c r="AO1196" s="115"/>
      <c r="AP1196" s="115"/>
      <c r="AQ1196" s="115"/>
      <c r="AR1196" s="115"/>
      <c r="AS1196" s="115"/>
      <c r="AT1196" s="115"/>
      <c r="AU1196" s="115"/>
      <c r="AV1196" s="115"/>
      <c r="AW1196" s="115"/>
      <c r="AX1196" s="115"/>
      <c r="AY1196" s="115"/>
      <c r="AZ1196" s="115"/>
      <c r="BA1196" s="115"/>
      <c r="BB1196" s="115"/>
      <c r="BC1196" s="115"/>
      <c r="BD1196" s="115"/>
      <c r="BE1196" s="115"/>
      <c r="BF1196" s="115"/>
      <c r="BG1196" s="115"/>
      <c r="BH1196" s="115"/>
      <c r="BI1196" s="115"/>
      <c r="BJ1196" s="115"/>
      <c r="BK1196" s="115"/>
      <c r="BL1196" s="115"/>
      <c r="BM1196" s="115"/>
      <c r="BN1196" s="115"/>
      <c r="BO1196" s="115"/>
      <c r="BP1196" s="115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  <c r="EH1196"/>
    </row>
    <row r="1197" spans="4:138">
      <c r="D1197"/>
      <c r="E1197" s="46"/>
      <c r="F1197" s="61"/>
      <c r="G1197"/>
      <c r="H1197"/>
      <c r="I1197"/>
      <c r="J1197"/>
      <c r="K1197" s="47"/>
      <c r="L1197" s="115"/>
      <c r="M1197" s="115"/>
      <c r="N1197" s="115"/>
      <c r="O1197" s="115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  <c r="AA1197" s="115"/>
      <c r="AB1197" s="115"/>
      <c r="AC1197" s="115"/>
      <c r="AD1197" s="115"/>
      <c r="AE1197" s="115"/>
      <c r="AF1197" s="115"/>
      <c r="AG1197" s="115"/>
      <c r="AH1197" s="115"/>
      <c r="AI1197" s="115"/>
      <c r="AJ1197" s="115"/>
      <c r="AK1197" s="115"/>
      <c r="AL1197" s="115"/>
      <c r="AM1197" s="115"/>
      <c r="AN1197" s="115"/>
      <c r="AO1197" s="115"/>
      <c r="AP1197" s="115"/>
      <c r="AQ1197" s="115"/>
      <c r="AR1197" s="115"/>
      <c r="AS1197" s="115"/>
      <c r="AT1197" s="115"/>
      <c r="AU1197" s="115"/>
      <c r="AV1197" s="115"/>
      <c r="AW1197" s="115"/>
      <c r="AX1197" s="115"/>
      <c r="AY1197" s="115"/>
      <c r="AZ1197" s="115"/>
      <c r="BA1197" s="115"/>
      <c r="BB1197" s="115"/>
      <c r="BC1197" s="115"/>
      <c r="BD1197" s="115"/>
      <c r="BE1197" s="115"/>
      <c r="BF1197" s="115"/>
      <c r="BG1197" s="115"/>
      <c r="BH1197" s="115"/>
      <c r="BI1197" s="115"/>
      <c r="BJ1197" s="115"/>
      <c r="BK1197" s="115"/>
      <c r="BL1197" s="115"/>
      <c r="BM1197" s="115"/>
      <c r="BN1197" s="115"/>
      <c r="BO1197" s="115"/>
      <c r="BP1197" s="115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  <c r="EH1197"/>
    </row>
    <row r="1198" spans="4:138">
      <c r="D1198"/>
      <c r="E1198" s="46"/>
      <c r="F1198" s="61"/>
      <c r="G1198"/>
      <c r="H1198"/>
      <c r="I1198"/>
      <c r="J1198"/>
      <c r="K1198" s="47"/>
      <c r="L1198" s="115"/>
      <c r="M1198" s="115"/>
      <c r="N1198" s="115"/>
      <c r="O1198" s="115"/>
      <c r="P1198" s="115"/>
      <c r="Q1198" s="115"/>
      <c r="R1198" s="115"/>
      <c r="S1198" s="115"/>
      <c r="T1198" s="115"/>
      <c r="U1198" s="115"/>
      <c r="V1198" s="115"/>
      <c r="W1198" s="115"/>
      <c r="X1198" s="115"/>
      <c r="Y1198" s="115"/>
      <c r="Z1198" s="115"/>
      <c r="AA1198" s="115"/>
      <c r="AB1198" s="115"/>
      <c r="AC1198" s="115"/>
      <c r="AD1198" s="115"/>
      <c r="AE1198" s="115"/>
      <c r="AF1198" s="115"/>
      <c r="AG1198" s="115"/>
      <c r="AH1198" s="115"/>
      <c r="AI1198" s="115"/>
      <c r="AJ1198" s="115"/>
      <c r="AK1198" s="115"/>
      <c r="AL1198" s="115"/>
      <c r="AM1198" s="115"/>
      <c r="AN1198" s="115"/>
      <c r="AO1198" s="115"/>
      <c r="AP1198" s="115"/>
      <c r="AQ1198" s="115"/>
      <c r="AR1198" s="115"/>
      <c r="AS1198" s="115"/>
      <c r="AT1198" s="115"/>
      <c r="AU1198" s="115"/>
      <c r="AV1198" s="115"/>
      <c r="AW1198" s="115"/>
      <c r="AX1198" s="115"/>
      <c r="AY1198" s="115"/>
      <c r="AZ1198" s="115"/>
      <c r="BA1198" s="115"/>
      <c r="BB1198" s="115"/>
      <c r="BC1198" s="115"/>
      <c r="BD1198" s="115"/>
      <c r="BE1198" s="115"/>
      <c r="BF1198" s="115"/>
      <c r="BG1198" s="115"/>
      <c r="BH1198" s="115"/>
      <c r="BI1198" s="115"/>
      <c r="BJ1198" s="115"/>
      <c r="BK1198" s="115"/>
      <c r="BL1198" s="115"/>
      <c r="BM1198" s="115"/>
      <c r="BN1198" s="115"/>
      <c r="BO1198" s="115"/>
      <c r="BP1198" s="115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  <c r="EH1198"/>
    </row>
    <row r="1199" spans="4:138">
      <c r="D1199"/>
      <c r="E1199" s="46"/>
      <c r="F1199" s="61"/>
      <c r="G1199"/>
      <c r="H1199"/>
      <c r="I1199"/>
      <c r="J1199"/>
      <c r="K1199" s="47"/>
      <c r="L1199" s="115"/>
      <c r="M1199" s="115"/>
      <c r="N1199" s="115"/>
      <c r="O1199" s="115"/>
      <c r="P1199" s="115"/>
      <c r="Q1199" s="115"/>
      <c r="R1199" s="115"/>
      <c r="S1199" s="115"/>
      <c r="T1199" s="115"/>
      <c r="U1199" s="115"/>
      <c r="V1199" s="115"/>
      <c r="W1199" s="115"/>
      <c r="X1199" s="115"/>
      <c r="Y1199" s="115"/>
      <c r="Z1199" s="115"/>
      <c r="AA1199" s="115"/>
      <c r="AB1199" s="115"/>
      <c r="AC1199" s="115"/>
      <c r="AD1199" s="115"/>
      <c r="AE1199" s="115"/>
      <c r="AF1199" s="115"/>
      <c r="AG1199" s="115"/>
      <c r="AH1199" s="115"/>
      <c r="AI1199" s="115"/>
      <c r="AJ1199" s="115"/>
      <c r="AK1199" s="115"/>
      <c r="AL1199" s="115"/>
      <c r="AM1199" s="115"/>
      <c r="AN1199" s="115"/>
      <c r="AO1199" s="115"/>
      <c r="AP1199" s="115"/>
      <c r="AQ1199" s="115"/>
      <c r="AR1199" s="115"/>
      <c r="AS1199" s="115"/>
      <c r="AT1199" s="115"/>
      <c r="AU1199" s="115"/>
      <c r="AV1199" s="115"/>
      <c r="AW1199" s="115"/>
      <c r="AX1199" s="115"/>
      <c r="AY1199" s="115"/>
      <c r="AZ1199" s="115"/>
      <c r="BA1199" s="115"/>
      <c r="BB1199" s="115"/>
      <c r="BC1199" s="115"/>
      <c r="BD1199" s="115"/>
      <c r="BE1199" s="115"/>
      <c r="BF1199" s="115"/>
      <c r="BG1199" s="115"/>
      <c r="BH1199" s="115"/>
      <c r="BI1199" s="115"/>
      <c r="BJ1199" s="115"/>
      <c r="BK1199" s="115"/>
      <c r="BL1199" s="115"/>
      <c r="BM1199" s="115"/>
      <c r="BN1199" s="115"/>
      <c r="BO1199" s="115"/>
      <c r="BP1199" s="115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  <c r="EH1199"/>
    </row>
    <row r="1200" spans="4:138">
      <c r="D1200"/>
      <c r="E1200" s="46"/>
      <c r="F1200" s="61"/>
      <c r="G1200"/>
      <c r="H1200"/>
      <c r="I1200"/>
      <c r="J1200"/>
      <c r="K1200" s="47"/>
      <c r="L1200" s="115"/>
      <c r="M1200" s="115"/>
      <c r="N1200" s="115"/>
      <c r="O1200" s="115"/>
      <c r="P1200" s="115"/>
      <c r="Q1200" s="115"/>
      <c r="R1200" s="115"/>
      <c r="S1200" s="115"/>
      <c r="T1200" s="115"/>
      <c r="U1200" s="115"/>
      <c r="V1200" s="115"/>
      <c r="W1200" s="115"/>
      <c r="X1200" s="115"/>
      <c r="Y1200" s="115"/>
      <c r="Z1200" s="115"/>
      <c r="AA1200" s="115"/>
      <c r="AB1200" s="115"/>
      <c r="AC1200" s="115"/>
      <c r="AD1200" s="115"/>
      <c r="AE1200" s="115"/>
      <c r="AF1200" s="115"/>
      <c r="AG1200" s="115"/>
      <c r="AH1200" s="115"/>
      <c r="AI1200" s="115"/>
      <c r="AJ1200" s="115"/>
      <c r="AK1200" s="115"/>
      <c r="AL1200" s="115"/>
      <c r="AM1200" s="115"/>
      <c r="AN1200" s="115"/>
      <c r="AO1200" s="115"/>
      <c r="AP1200" s="115"/>
      <c r="AQ1200" s="115"/>
      <c r="AR1200" s="115"/>
      <c r="AS1200" s="115"/>
      <c r="AT1200" s="115"/>
      <c r="AU1200" s="115"/>
      <c r="AV1200" s="115"/>
      <c r="AW1200" s="115"/>
      <c r="AX1200" s="115"/>
      <c r="AY1200" s="115"/>
      <c r="AZ1200" s="115"/>
      <c r="BA1200" s="115"/>
      <c r="BB1200" s="115"/>
      <c r="BC1200" s="115"/>
      <c r="BD1200" s="115"/>
      <c r="BE1200" s="115"/>
      <c r="BF1200" s="115"/>
      <c r="BG1200" s="115"/>
      <c r="BH1200" s="115"/>
      <c r="BI1200" s="115"/>
      <c r="BJ1200" s="115"/>
      <c r="BK1200" s="115"/>
      <c r="BL1200" s="115"/>
      <c r="BM1200" s="115"/>
      <c r="BN1200" s="115"/>
      <c r="BO1200" s="115"/>
      <c r="BP1200" s="115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  <c r="EH1200"/>
    </row>
    <row r="1201" spans="4:138">
      <c r="D1201"/>
      <c r="E1201" s="46"/>
      <c r="F1201" s="61"/>
      <c r="G1201"/>
      <c r="H1201"/>
      <c r="I1201"/>
      <c r="J1201"/>
      <c r="K1201" s="47"/>
      <c r="L1201" s="115"/>
      <c r="M1201" s="115"/>
      <c r="N1201" s="115"/>
      <c r="O1201" s="115"/>
      <c r="P1201" s="115"/>
      <c r="Q1201" s="115"/>
      <c r="R1201" s="115"/>
      <c r="S1201" s="115"/>
      <c r="T1201" s="115"/>
      <c r="U1201" s="115"/>
      <c r="V1201" s="115"/>
      <c r="W1201" s="115"/>
      <c r="X1201" s="115"/>
      <c r="Y1201" s="115"/>
      <c r="Z1201" s="115"/>
      <c r="AA1201" s="115"/>
      <c r="AB1201" s="115"/>
      <c r="AC1201" s="115"/>
      <c r="AD1201" s="115"/>
      <c r="AE1201" s="115"/>
      <c r="AF1201" s="115"/>
      <c r="AG1201" s="115"/>
      <c r="AH1201" s="115"/>
      <c r="AI1201" s="115"/>
      <c r="AJ1201" s="115"/>
      <c r="AK1201" s="115"/>
      <c r="AL1201" s="115"/>
      <c r="AM1201" s="115"/>
      <c r="AN1201" s="115"/>
      <c r="AO1201" s="115"/>
      <c r="AP1201" s="115"/>
      <c r="AQ1201" s="115"/>
      <c r="AR1201" s="115"/>
      <c r="AS1201" s="115"/>
      <c r="AT1201" s="115"/>
      <c r="AU1201" s="115"/>
      <c r="AV1201" s="115"/>
      <c r="AW1201" s="115"/>
      <c r="AX1201" s="115"/>
      <c r="AY1201" s="115"/>
      <c r="AZ1201" s="115"/>
      <c r="BA1201" s="115"/>
      <c r="BB1201" s="115"/>
      <c r="BC1201" s="115"/>
      <c r="BD1201" s="115"/>
      <c r="BE1201" s="115"/>
      <c r="BF1201" s="115"/>
      <c r="BG1201" s="115"/>
      <c r="BH1201" s="115"/>
      <c r="BI1201" s="115"/>
      <c r="BJ1201" s="115"/>
      <c r="BK1201" s="115"/>
      <c r="BL1201" s="115"/>
      <c r="BM1201" s="115"/>
      <c r="BN1201" s="115"/>
      <c r="BO1201" s="115"/>
      <c r="BP1201" s="115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  <c r="EH1201"/>
    </row>
    <row r="1202" spans="4:138">
      <c r="D1202"/>
      <c r="E1202" s="46"/>
      <c r="F1202" s="61"/>
      <c r="G1202"/>
      <c r="H1202"/>
      <c r="I1202"/>
      <c r="J1202"/>
      <c r="K1202" s="47"/>
      <c r="L1202" s="115"/>
      <c r="M1202" s="115"/>
      <c r="N1202" s="115"/>
      <c r="O1202" s="115"/>
      <c r="P1202" s="115"/>
      <c r="Q1202" s="115"/>
      <c r="R1202" s="115"/>
      <c r="S1202" s="115"/>
      <c r="T1202" s="115"/>
      <c r="U1202" s="115"/>
      <c r="V1202" s="115"/>
      <c r="W1202" s="115"/>
      <c r="X1202" s="115"/>
      <c r="Y1202" s="115"/>
      <c r="Z1202" s="115"/>
      <c r="AA1202" s="115"/>
      <c r="AB1202" s="115"/>
      <c r="AC1202" s="115"/>
      <c r="AD1202" s="115"/>
      <c r="AE1202" s="115"/>
      <c r="AF1202" s="115"/>
      <c r="AG1202" s="115"/>
      <c r="AH1202" s="115"/>
      <c r="AI1202" s="115"/>
      <c r="AJ1202" s="115"/>
      <c r="AK1202" s="115"/>
      <c r="AL1202" s="115"/>
      <c r="AM1202" s="115"/>
      <c r="AN1202" s="115"/>
      <c r="AO1202" s="115"/>
      <c r="AP1202" s="115"/>
      <c r="AQ1202" s="115"/>
      <c r="AR1202" s="115"/>
      <c r="AS1202" s="115"/>
      <c r="AT1202" s="115"/>
      <c r="AU1202" s="115"/>
      <c r="AV1202" s="115"/>
      <c r="AW1202" s="115"/>
      <c r="AX1202" s="115"/>
      <c r="AY1202" s="115"/>
      <c r="AZ1202" s="115"/>
      <c r="BA1202" s="115"/>
      <c r="BB1202" s="115"/>
      <c r="BC1202" s="115"/>
      <c r="BD1202" s="115"/>
      <c r="BE1202" s="115"/>
      <c r="BF1202" s="115"/>
      <c r="BG1202" s="115"/>
      <c r="BH1202" s="115"/>
      <c r="BI1202" s="115"/>
      <c r="BJ1202" s="115"/>
      <c r="BK1202" s="115"/>
      <c r="BL1202" s="115"/>
      <c r="BM1202" s="115"/>
      <c r="BN1202" s="115"/>
      <c r="BO1202" s="115"/>
      <c r="BP1202" s="115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  <c r="EH1202"/>
    </row>
    <row r="1203" spans="4:138">
      <c r="D1203"/>
      <c r="E1203" s="46"/>
      <c r="F1203" s="61"/>
      <c r="G1203"/>
      <c r="H1203"/>
      <c r="I1203"/>
      <c r="J1203"/>
      <c r="K1203" s="47"/>
      <c r="L1203" s="115"/>
      <c r="M1203" s="115"/>
      <c r="N1203" s="115"/>
      <c r="O1203" s="115"/>
      <c r="P1203" s="115"/>
      <c r="Q1203" s="115"/>
      <c r="R1203" s="115"/>
      <c r="S1203" s="115"/>
      <c r="T1203" s="115"/>
      <c r="U1203" s="115"/>
      <c r="V1203" s="115"/>
      <c r="W1203" s="115"/>
      <c r="X1203" s="115"/>
      <c r="Y1203" s="115"/>
      <c r="Z1203" s="115"/>
      <c r="AA1203" s="115"/>
      <c r="AB1203" s="115"/>
      <c r="AC1203" s="115"/>
      <c r="AD1203" s="115"/>
      <c r="AE1203" s="115"/>
      <c r="AF1203" s="115"/>
      <c r="AG1203" s="115"/>
      <c r="AH1203" s="115"/>
      <c r="AI1203" s="115"/>
      <c r="AJ1203" s="115"/>
      <c r="AK1203" s="115"/>
      <c r="AL1203" s="115"/>
      <c r="AM1203" s="115"/>
      <c r="AN1203" s="115"/>
      <c r="AO1203" s="115"/>
      <c r="AP1203" s="115"/>
      <c r="AQ1203" s="115"/>
      <c r="AR1203" s="115"/>
      <c r="AS1203" s="115"/>
      <c r="AT1203" s="115"/>
      <c r="AU1203" s="115"/>
      <c r="AV1203" s="115"/>
      <c r="AW1203" s="115"/>
      <c r="AX1203" s="115"/>
      <c r="AY1203" s="115"/>
      <c r="AZ1203" s="115"/>
      <c r="BA1203" s="115"/>
      <c r="BB1203" s="115"/>
      <c r="BC1203" s="115"/>
      <c r="BD1203" s="115"/>
      <c r="BE1203" s="115"/>
      <c r="BF1203" s="115"/>
      <c r="BG1203" s="115"/>
      <c r="BH1203" s="115"/>
      <c r="BI1203" s="115"/>
      <c r="BJ1203" s="115"/>
      <c r="BK1203" s="115"/>
      <c r="BL1203" s="115"/>
      <c r="BM1203" s="115"/>
      <c r="BN1203" s="115"/>
      <c r="BO1203" s="115"/>
      <c r="BP1203" s="115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  <c r="EH1203"/>
    </row>
    <row r="1204" spans="4:138">
      <c r="D1204"/>
      <c r="E1204" s="46"/>
      <c r="F1204" s="61"/>
      <c r="G1204"/>
      <c r="H1204"/>
      <c r="I1204"/>
      <c r="J1204"/>
      <c r="K1204" s="47"/>
      <c r="L1204" s="115"/>
      <c r="M1204" s="115"/>
      <c r="N1204" s="115"/>
      <c r="O1204" s="115"/>
      <c r="P1204" s="115"/>
      <c r="Q1204" s="115"/>
      <c r="R1204" s="115"/>
      <c r="S1204" s="115"/>
      <c r="T1204" s="115"/>
      <c r="U1204" s="115"/>
      <c r="V1204" s="115"/>
      <c r="W1204" s="115"/>
      <c r="X1204" s="115"/>
      <c r="Y1204" s="115"/>
      <c r="Z1204" s="115"/>
      <c r="AA1204" s="115"/>
      <c r="AB1204" s="115"/>
      <c r="AC1204" s="115"/>
      <c r="AD1204" s="115"/>
      <c r="AE1204" s="115"/>
      <c r="AF1204" s="115"/>
      <c r="AG1204" s="115"/>
      <c r="AH1204" s="115"/>
      <c r="AI1204" s="115"/>
      <c r="AJ1204" s="115"/>
      <c r="AK1204" s="115"/>
      <c r="AL1204" s="115"/>
      <c r="AM1204" s="115"/>
      <c r="AN1204" s="115"/>
      <c r="AO1204" s="115"/>
      <c r="AP1204" s="115"/>
      <c r="AQ1204" s="115"/>
      <c r="AR1204" s="115"/>
      <c r="AS1204" s="115"/>
      <c r="AT1204" s="115"/>
      <c r="AU1204" s="115"/>
      <c r="AV1204" s="115"/>
      <c r="AW1204" s="115"/>
      <c r="AX1204" s="115"/>
      <c r="AY1204" s="115"/>
      <c r="AZ1204" s="115"/>
      <c r="BA1204" s="115"/>
      <c r="BB1204" s="115"/>
      <c r="BC1204" s="115"/>
      <c r="BD1204" s="115"/>
      <c r="BE1204" s="115"/>
      <c r="BF1204" s="115"/>
      <c r="BG1204" s="115"/>
      <c r="BH1204" s="115"/>
      <c r="BI1204" s="115"/>
      <c r="BJ1204" s="115"/>
      <c r="BK1204" s="115"/>
      <c r="BL1204" s="115"/>
      <c r="BM1204" s="115"/>
      <c r="BN1204" s="115"/>
      <c r="BO1204" s="115"/>
      <c r="BP1204" s="115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  <c r="EH1204"/>
    </row>
    <row r="1205" spans="4:138">
      <c r="D1205"/>
      <c r="E1205" s="46"/>
      <c r="F1205" s="61"/>
      <c r="G1205"/>
      <c r="H1205"/>
      <c r="I1205"/>
      <c r="J1205"/>
      <c r="K1205" s="47"/>
      <c r="L1205" s="115"/>
      <c r="M1205" s="115"/>
      <c r="N1205" s="115"/>
      <c r="O1205" s="115"/>
      <c r="P1205" s="115"/>
      <c r="Q1205" s="115"/>
      <c r="R1205" s="115"/>
      <c r="S1205" s="115"/>
      <c r="T1205" s="115"/>
      <c r="U1205" s="115"/>
      <c r="V1205" s="115"/>
      <c r="W1205" s="115"/>
      <c r="X1205" s="115"/>
      <c r="Y1205" s="115"/>
      <c r="Z1205" s="115"/>
      <c r="AA1205" s="115"/>
      <c r="AB1205" s="115"/>
      <c r="AC1205" s="115"/>
      <c r="AD1205" s="115"/>
      <c r="AE1205" s="115"/>
      <c r="AF1205" s="115"/>
      <c r="AG1205" s="115"/>
      <c r="AH1205" s="115"/>
      <c r="AI1205" s="115"/>
      <c r="AJ1205" s="115"/>
      <c r="AK1205" s="115"/>
      <c r="AL1205" s="115"/>
      <c r="AM1205" s="115"/>
      <c r="AN1205" s="115"/>
      <c r="AO1205" s="115"/>
      <c r="AP1205" s="115"/>
      <c r="AQ1205" s="115"/>
      <c r="AR1205" s="115"/>
      <c r="AS1205" s="115"/>
      <c r="AT1205" s="115"/>
      <c r="AU1205" s="115"/>
      <c r="AV1205" s="115"/>
      <c r="AW1205" s="115"/>
      <c r="AX1205" s="115"/>
      <c r="AY1205" s="115"/>
      <c r="AZ1205" s="115"/>
      <c r="BA1205" s="115"/>
      <c r="BB1205" s="115"/>
      <c r="BC1205" s="115"/>
      <c r="BD1205" s="115"/>
      <c r="BE1205" s="115"/>
      <c r="BF1205" s="115"/>
      <c r="BG1205" s="115"/>
      <c r="BH1205" s="115"/>
      <c r="BI1205" s="115"/>
      <c r="BJ1205" s="115"/>
      <c r="BK1205" s="115"/>
      <c r="BL1205" s="115"/>
      <c r="BM1205" s="115"/>
      <c r="BN1205" s="115"/>
      <c r="BO1205" s="115"/>
      <c r="BP1205" s="11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  <c r="EH1205"/>
    </row>
    <row r="1206" spans="4:138">
      <c r="D1206"/>
      <c r="E1206" s="46"/>
      <c r="F1206" s="61"/>
      <c r="G1206"/>
      <c r="H1206"/>
      <c r="I1206"/>
      <c r="J1206"/>
      <c r="K1206" s="47"/>
      <c r="L1206" s="115"/>
      <c r="M1206" s="115"/>
      <c r="N1206" s="115"/>
      <c r="O1206" s="115"/>
      <c r="P1206" s="115"/>
      <c r="Q1206" s="115"/>
      <c r="R1206" s="115"/>
      <c r="S1206" s="115"/>
      <c r="T1206" s="115"/>
      <c r="U1206" s="115"/>
      <c r="V1206" s="115"/>
      <c r="W1206" s="115"/>
      <c r="X1206" s="115"/>
      <c r="Y1206" s="115"/>
      <c r="Z1206" s="115"/>
      <c r="AA1206" s="115"/>
      <c r="AB1206" s="115"/>
      <c r="AC1206" s="115"/>
      <c r="AD1206" s="115"/>
      <c r="AE1206" s="115"/>
      <c r="AF1206" s="115"/>
      <c r="AG1206" s="115"/>
      <c r="AH1206" s="115"/>
      <c r="AI1206" s="115"/>
      <c r="AJ1206" s="115"/>
      <c r="AK1206" s="115"/>
      <c r="AL1206" s="115"/>
      <c r="AM1206" s="115"/>
      <c r="AN1206" s="115"/>
      <c r="AO1206" s="115"/>
      <c r="AP1206" s="115"/>
      <c r="AQ1206" s="115"/>
      <c r="AR1206" s="115"/>
      <c r="AS1206" s="115"/>
      <c r="AT1206" s="115"/>
      <c r="AU1206" s="115"/>
      <c r="AV1206" s="115"/>
      <c r="AW1206" s="115"/>
      <c r="AX1206" s="115"/>
      <c r="AY1206" s="115"/>
      <c r="AZ1206" s="115"/>
      <c r="BA1206" s="115"/>
      <c r="BB1206" s="115"/>
      <c r="BC1206" s="115"/>
      <c r="BD1206" s="115"/>
      <c r="BE1206" s="115"/>
      <c r="BF1206" s="115"/>
      <c r="BG1206" s="115"/>
      <c r="BH1206" s="115"/>
      <c r="BI1206" s="115"/>
      <c r="BJ1206" s="115"/>
      <c r="BK1206" s="115"/>
      <c r="BL1206" s="115"/>
      <c r="BM1206" s="115"/>
      <c r="BN1206" s="115"/>
      <c r="BO1206" s="115"/>
      <c r="BP1206" s="115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  <c r="EH1206"/>
    </row>
    <row r="1207" spans="4:138">
      <c r="D1207"/>
      <c r="E1207" s="46"/>
      <c r="F1207" s="61"/>
      <c r="G1207"/>
      <c r="H1207"/>
      <c r="I1207"/>
      <c r="J1207"/>
      <c r="K1207" s="47"/>
      <c r="L1207" s="115"/>
      <c r="M1207" s="115"/>
      <c r="N1207" s="115"/>
      <c r="O1207" s="115"/>
      <c r="P1207" s="115"/>
      <c r="Q1207" s="115"/>
      <c r="R1207" s="115"/>
      <c r="S1207" s="115"/>
      <c r="T1207" s="115"/>
      <c r="U1207" s="115"/>
      <c r="V1207" s="115"/>
      <c r="W1207" s="115"/>
      <c r="X1207" s="115"/>
      <c r="Y1207" s="115"/>
      <c r="Z1207" s="115"/>
      <c r="AA1207" s="115"/>
      <c r="AB1207" s="115"/>
      <c r="AC1207" s="115"/>
      <c r="AD1207" s="115"/>
      <c r="AE1207" s="115"/>
      <c r="AF1207" s="115"/>
      <c r="AG1207" s="115"/>
      <c r="AH1207" s="115"/>
      <c r="AI1207" s="115"/>
      <c r="AJ1207" s="115"/>
      <c r="AK1207" s="115"/>
      <c r="AL1207" s="115"/>
      <c r="AM1207" s="115"/>
      <c r="AN1207" s="115"/>
      <c r="AO1207" s="115"/>
      <c r="AP1207" s="115"/>
      <c r="AQ1207" s="115"/>
      <c r="AR1207" s="115"/>
      <c r="AS1207" s="115"/>
      <c r="AT1207" s="115"/>
      <c r="AU1207" s="115"/>
      <c r="AV1207" s="115"/>
      <c r="AW1207" s="115"/>
      <c r="AX1207" s="115"/>
      <c r="AY1207" s="115"/>
      <c r="AZ1207" s="115"/>
      <c r="BA1207" s="115"/>
      <c r="BB1207" s="115"/>
      <c r="BC1207" s="115"/>
      <c r="BD1207" s="115"/>
      <c r="BE1207" s="115"/>
      <c r="BF1207" s="115"/>
      <c r="BG1207" s="115"/>
      <c r="BH1207" s="115"/>
      <c r="BI1207" s="115"/>
      <c r="BJ1207" s="115"/>
      <c r="BK1207" s="115"/>
      <c r="BL1207" s="115"/>
      <c r="BM1207" s="115"/>
      <c r="BN1207" s="115"/>
      <c r="BO1207" s="115"/>
      <c r="BP1207" s="115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  <c r="EH1207"/>
    </row>
    <row r="1208" spans="4:138">
      <c r="D1208"/>
      <c r="E1208" s="46"/>
      <c r="F1208" s="61"/>
      <c r="G1208"/>
      <c r="H1208"/>
      <c r="I1208"/>
      <c r="J1208"/>
      <c r="K1208" s="47"/>
      <c r="L1208" s="115"/>
      <c r="M1208" s="115"/>
      <c r="N1208" s="115"/>
      <c r="O1208" s="115"/>
      <c r="P1208" s="115"/>
      <c r="Q1208" s="115"/>
      <c r="R1208" s="115"/>
      <c r="S1208" s="115"/>
      <c r="T1208" s="115"/>
      <c r="U1208" s="115"/>
      <c r="V1208" s="115"/>
      <c r="W1208" s="115"/>
      <c r="X1208" s="115"/>
      <c r="Y1208" s="115"/>
      <c r="Z1208" s="115"/>
      <c r="AA1208" s="115"/>
      <c r="AB1208" s="115"/>
      <c r="AC1208" s="115"/>
      <c r="AD1208" s="115"/>
      <c r="AE1208" s="115"/>
      <c r="AF1208" s="115"/>
      <c r="AG1208" s="115"/>
      <c r="AH1208" s="115"/>
      <c r="AI1208" s="115"/>
      <c r="AJ1208" s="115"/>
      <c r="AK1208" s="115"/>
      <c r="AL1208" s="115"/>
      <c r="AM1208" s="115"/>
      <c r="AN1208" s="115"/>
      <c r="AO1208" s="115"/>
      <c r="AP1208" s="115"/>
      <c r="AQ1208" s="115"/>
      <c r="AR1208" s="115"/>
      <c r="AS1208" s="115"/>
      <c r="AT1208" s="115"/>
      <c r="AU1208" s="115"/>
      <c r="AV1208" s="115"/>
      <c r="AW1208" s="115"/>
      <c r="AX1208" s="115"/>
      <c r="AY1208" s="115"/>
      <c r="AZ1208" s="115"/>
      <c r="BA1208" s="115"/>
      <c r="BB1208" s="115"/>
      <c r="BC1208" s="115"/>
      <c r="BD1208" s="115"/>
      <c r="BE1208" s="115"/>
      <c r="BF1208" s="115"/>
      <c r="BG1208" s="115"/>
      <c r="BH1208" s="115"/>
      <c r="BI1208" s="115"/>
      <c r="BJ1208" s="115"/>
      <c r="BK1208" s="115"/>
      <c r="BL1208" s="115"/>
      <c r="BM1208" s="115"/>
      <c r="BN1208" s="115"/>
      <c r="BO1208" s="115"/>
      <c r="BP1208" s="115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  <c r="EH1208"/>
    </row>
    <row r="1209" spans="4:138">
      <c r="D1209"/>
      <c r="E1209" s="46"/>
      <c r="F1209" s="61"/>
      <c r="G1209"/>
      <c r="H1209"/>
      <c r="I1209"/>
      <c r="J1209"/>
      <c r="K1209" s="47"/>
      <c r="L1209" s="115"/>
      <c r="M1209" s="115"/>
      <c r="N1209" s="115"/>
      <c r="O1209" s="115"/>
      <c r="P1209" s="115"/>
      <c r="Q1209" s="115"/>
      <c r="R1209" s="115"/>
      <c r="S1209" s="115"/>
      <c r="T1209" s="115"/>
      <c r="U1209" s="115"/>
      <c r="V1209" s="115"/>
      <c r="W1209" s="115"/>
      <c r="X1209" s="115"/>
      <c r="Y1209" s="115"/>
      <c r="Z1209" s="115"/>
      <c r="AA1209" s="115"/>
      <c r="AB1209" s="115"/>
      <c r="AC1209" s="115"/>
      <c r="AD1209" s="115"/>
      <c r="AE1209" s="115"/>
      <c r="AF1209" s="115"/>
      <c r="AG1209" s="115"/>
      <c r="AH1209" s="115"/>
      <c r="AI1209" s="115"/>
      <c r="AJ1209" s="115"/>
      <c r="AK1209" s="115"/>
      <c r="AL1209" s="115"/>
      <c r="AM1209" s="115"/>
      <c r="AN1209" s="115"/>
      <c r="AO1209" s="115"/>
      <c r="AP1209" s="115"/>
      <c r="AQ1209" s="115"/>
      <c r="AR1209" s="115"/>
      <c r="AS1209" s="115"/>
      <c r="AT1209" s="115"/>
      <c r="AU1209" s="115"/>
      <c r="AV1209" s="115"/>
      <c r="AW1209" s="115"/>
      <c r="AX1209" s="115"/>
      <c r="AY1209" s="115"/>
      <c r="AZ1209" s="115"/>
      <c r="BA1209" s="115"/>
      <c r="BB1209" s="115"/>
      <c r="BC1209" s="115"/>
      <c r="BD1209" s="115"/>
      <c r="BE1209" s="115"/>
      <c r="BF1209" s="115"/>
      <c r="BG1209" s="115"/>
      <c r="BH1209" s="115"/>
      <c r="BI1209" s="115"/>
      <c r="BJ1209" s="115"/>
      <c r="BK1209" s="115"/>
      <c r="BL1209" s="115"/>
      <c r="BM1209" s="115"/>
      <c r="BN1209" s="115"/>
      <c r="BO1209" s="115"/>
      <c r="BP1209" s="115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  <c r="EH1209"/>
    </row>
    <row r="1210" spans="4:138">
      <c r="D1210"/>
      <c r="E1210" s="46"/>
      <c r="F1210" s="61"/>
      <c r="G1210"/>
      <c r="H1210"/>
      <c r="I1210"/>
      <c r="J1210"/>
      <c r="K1210" s="47"/>
      <c r="L1210" s="115"/>
      <c r="M1210" s="115"/>
      <c r="N1210" s="115"/>
      <c r="O1210" s="115"/>
      <c r="P1210" s="115"/>
      <c r="Q1210" s="115"/>
      <c r="R1210" s="115"/>
      <c r="S1210" s="115"/>
      <c r="T1210" s="115"/>
      <c r="U1210" s="115"/>
      <c r="V1210" s="115"/>
      <c r="W1210" s="115"/>
      <c r="X1210" s="115"/>
      <c r="Y1210" s="115"/>
      <c r="Z1210" s="115"/>
      <c r="AA1210" s="115"/>
      <c r="AB1210" s="115"/>
      <c r="AC1210" s="115"/>
      <c r="AD1210" s="115"/>
      <c r="AE1210" s="115"/>
      <c r="AF1210" s="115"/>
      <c r="AG1210" s="115"/>
      <c r="AH1210" s="115"/>
      <c r="AI1210" s="115"/>
      <c r="AJ1210" s="115"/>
      <c r="AK1210" s="115"/>
      <c r="AL1210" s="115"/>
      <c r="AM1210" s="115"/>
      <c r="AN1210" s="115"/>
      <c r="AO1210" s="115"/>
      <c r="AP1210" s="115"/>
      <c r="AQ1210" s="115"/>
      <c r="AR1210" s="115"/>
      <c r="AS1210" s="115"/>
      <c r="AT1210" s="115"/>
      <c r="AU1210" s="115"/>
      <c r="AV1210" s="115"/>
      <c r="AW1210" s="115"/>
      <c r="AX1210" s="115"/>
      <c r="AY1210" s="115"/>
      <c r="AZ1210" s="115"/>
      <c r="BA1210" s="115"/>
      <c r="BB1210" s="115"/>
      <c r="BC1210" s="115"/>
      <c r="BD1210" s="115"/>
      <c r="BE1210" s="115"/>
      <c r="BF1210" s="115"/>
      <c r="BG1210" s="115"/>
      <c r="BH1210" s="115"/>
      <c r="BI1210" s="115"/>
      <c r="BJ1210" s="115"/>
      <c r="BK1210" s="115"/>
      <c r="BL1210" s="115"/>
      <c r="BM1210" s="115"/>
      <c r="BN1210" s="115"/>
      <c r="BO1210" s="115"/>
      <c r="BP1210" s="115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  <c r="EH1210"/>
    </row>
    <row r="1211" spans="4:138">
      <c r="D1211"/>
      <c r="E1211" s="46"/>
      <c r="F1211" s="61"/>
      <c r="G1211"/>
      <c r="H1211"/>
      <c r="I1211"/>
      <c r="J1211"/>
      <c r="K1211" s="47"/>
      <c r="L1211" s="115"/>
      <c r="M1211" s="115"/>
      <c r="N1211" s="115"/>
      <c r="O1211" s="115"/>
      <c r="P1211" s="115"/>
      <c r="Q1211" s="115"/>
      <c r="R1211" s="115"/>
      <c r="S1211" s="115"/>
      <c r="T1211" s="115"/>
      <c r="U1211" s="115"/>
      <c r="V1211" s="115"/>
      <c r="W1211" s="115"/>
      <c r="X1211" s="115"/>
      <c r="Y1211" s="115"/>
      <c r="Z1211" s="115"/>
      <c r="AA1211" s="115"/>
      <c r="AB1211" s="115"/>
      <c r="AC1211" s="115"/>
      <c r="AD1211" s="115"/>
      <c r="AE1211" s="115"/>
      <c r="AF1211" s="115"/>
      <c r="AG1211" s="115"/>
      <c r="AH1211" s="115"/>
      <c r="AI1211" s="115"/>
      <c r="AJ1211" s="115"/>
      <c r="AK1211" s="115"/>
      <c r="AL1211" s="115"/>
      <c r="AM1211" s="115"/>
      <c r="AN1211" s="115"/>
      <c r="AO1211" s="115"/>
      <c r="AP1211" s="115"/>
      <c r="AQ1211" s="115"/>
      <c r="AR1211" s="115"/>
      <c r="AS1211" s="115"/>
      <c r="AT1211" s="115"/>
      <c r="AU1211" s="115"/>
      <c r="AV1211" s="115"/>
      <c r="AW1211" s="115"/>
      <c r="AX1211" s="115"/>
      <c r="AY1211" s="115"/>
      <c r="AZ1211" s="115"/>
      <c r="BA1211" s="115"/>
      <c r="BB1211" s="115"/>
      <c r="BC1211" s="115"/>
      <c r="BD1211" s="115"/>
      <c r="BE1211" s="115"/>
      <c r="BF1211" s="115"/>
      <c r="BG1211" s="115"/>
      <c r="BH1211" s="115"/>
      <c r="BI1211" s="115"/>
      <c r="BJ1211" s="115"/>
      <c r="BK1211" s="115"/>
      <c r="BL1211" s="115"/>
      <c r="BM1211" s="115"/>
      <c r="BN1211" s="115"/>
      <c r="BO1211" s="115"/>
      <c r="BP1211" s="115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  <c r="EH1211"/>
    </row>
    <row r="1212" spans="4:138">
      <c r="D1212"/>
      <c r="E1212" s="46"/>
      <c r="F1212" s="61"/>
      <c r="G1212"/>
      <c r="H1212"/>
      <c r="I1212"/>
      <c r="J1212"/>
      <c r="K1212" s="47"/>
      <c r="L1212" s="115"/>
      <c r="M1212" s="115"/>
      <c r="N1212" s="115"/>
      <c r="O1212" s="115"/>
      <c r="P1212" s="115"/>
      <c r="Q1212" s="115"/>
      <c r="R1212" s="115"/>
      <c r="S1212" s="115"/>
      <c r="T1212" s="115"/>
      <c r="U1212" s="115"/>
      <c r="V1212" s="115"/>
      <c r="W1212" s="115"/>
      <c r="X1212" s="115"/>
      <c r="Y1212" s="115"/>
      <c r="Z1212" s="115"/>
      <c r="AA1212" s="115"/>
      <c r="AB1212" s="115"/>
      <c r="AC1212" s="115"/>
      <c r="AD1212" s="115"/>
      <c r="AE1212" s="115"/>
      <c r="AF1212" s="115"/>
      <c r="AG1212" s="115"/>
      <c r="AH1212" s="115"/>
      <c r="AI1212" s="115"/>
      <c r="AJ1212" s="115"/>
      <c r="AK1212" s="115"/>
      <c r="AL1212" s="115"/>
      <c r="AM1212" s="115"/>
      <c r="AN1212" s="115"/>
      <c r="AO1212" s="115"/>
      <c r="AP1212" s="115"/>
      <c r="AQ1212" s="115"/>
      <c r="AR1212" s="115"/>
      <c r="AS1212" s="115"/>
      <c r="AT1212" s="115"/>
      <c r="AU1212" s="115"/>
      <c r="AV1212" s="115"/>
      <c r="AW1212" s="115"/>
      <c r="AX1212" s="115"/>
      <c r="AY1212" s="115"/>
      <c r="AZ1212" s="115"/>
      <c r="BA1212" s="115"/>
      <c r="BB1212" s="115"/>
      <c r="BC1212" s="115"/>
      <c r="BD1212" s="115"/>
      <c r="BE1212" s="115"/>
      <c r="BF1212" s="115"/>
      <c r="BG1212" s="115"/>
      <c r="BH1212" s="115"/>
      <c r="BI1212" s="115"/>
      <c r="BJ1212" s="115"/>
      <c r="BK1212" s="115"/>
      <c r="BL1212" s="115"/>
      <c r="BM1212" s="115"/>
      <c r="BN1212" s="115"/>
      <c r="BO1212" s="115"/>
      <c r="BP1212" s="115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  <c r="EH1212"/>
    </row>
    <row r="1213" spans="4:138">
      <c r="D1213"/>
      <c r="E1213" s="46"/>
      <c r="F1213" s="61"/>
      <c r="G1213"/>
      <c r="H1213"/>
      <c r="I1213"/>
      <c r="J1213"/>
      <c r="K1213" s="47"/>
      <c r="L1213" s="115"/>
      <c r="M1213" s="115"/>
      <c r="N1213" s="115"/>
      <c r="O1213" s="115"/>
      <c r="P1213" s="115"/>
      <c r="Q1213" s="115"/>
      <c r="R1213" s="115"/>
      <c r="S1213" s="115"/>
      <c r="T1213" s="115"/>
      <c r="U1213" s="115"/>
      <c r="V1213" s="115"/>
      <c r="W1213" s="115"/>
      <c r="X1213" s="115"/>
      <c r="Y1213" s="115"/>
      <c r="Z1213" s="115"/>
      <c r="AA1213" s="115"/>
      <c r="AB1213" s="115"/>
      <c r="AC1213" s="115"/>
      <c r="AD1213" s="115"/>
      <c r="AE1213" s="115"/>
      <c r="AF1213" s="115"/>
      <c r="AG1213" s="115"/>
      <c r="AH1213" s="115"/>
      <c r="AI1213" s="115"/>
      <c r="AJ1213" s="115"/>
      <c r="AK1213" s="115"/>
      <c r="AL1213" s="115"/>
      <c r="AM1213" s="115"/>
      <c r="AN1213" s="115"/>
      <c r="AO1213" s="115"/>
      <c r="AP1213" s="115"/>
      <c r="AQ1213" s="115"/>
      <c r="AR1213" s="115"/>
      <c r="AS1213" s="115"/>
      <c r="AT1213" s="115"/>
      <c r="AU1213" s="115"/>
      <c r="AV1213" s="115"/>
      <c r="AW1213" s="115"/>
      <c r="AX1213" s="115"/>
      <c r="AY1213" s="115"/>
      <c r="AZ1213" s="115"/>
      <c r="BA1213" s="115"/>
      <c r="BB1213" s="115"/>
      <c r="BC1213" s="115"/>
      <c r="BD1213" s="115"/>
      <c r="BE1213" s="115"/>
      <c r="BF1213" s="115"/>
      <c r="BG1213" s="115"/>
      <c r="BH1213" s="115"/>
      <c r="BI1213" s="115"/>
      <c r="BJ1213" s="115"/>
      <c r="BK1213" s="115"/>
      <c r="BL1213" s="115"/>
      <c r="BM1213" s="115"/>
      <c r="BN1213" s="115"/>
      <c r="BO1213" s="115"/>
      <c r="BP1213" s="115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  <c r="EH1213"/>
    </row>
    <row r="1214" spans="4:138">
      <c r="D1214"/>
      <c r="E1214" s="46"/>
      <c r="F1214" s="61"/>
      <c r="G1214"/>
      <c r="H1214"/>
      <c r="I1214"/>
      <c r="J1214"/>
      <c r="K1214" s="47"/>
      <c r="L1214" s="115"/>
      <c r="M1214" s="115"/>
      <c r="N1214" s="115"/>
      <c r="O1214" s="115"/>
      <c r="P1214" s="115"/>
      <c r="Q1214" s="115"/>
      <c r="R1214" s="115"/>
      <c r="S1214" s="115"/>
      <c r="T1214" s="115"/>
      <c r="U1214" s="115"/>
      <c r="V1214" s="115"/>
      <c r="W1214" s="115"/>
      <c r="X1214" s="115"/>
      <c r="Y1214" s="115"/>
      <c r="Z1214" s="115"/>
      <c r="AA1214" s="115"/>
      <c r="AB1214" s="115"/>
      <c r="AC1214" s="115"/>
      <c r="AD1214" s="115"/>
      <c r="AE1214" s="115"/>
      <c r="AF1214" s="115"/>
      <c r="AG1214" s="115"/>
      <c r="AH1214" s="115"/>
      <c r="AI1214" s="115"/>
      <c r="AJ1214" s="115"/>
      <c r="AK1214" s="115"/>
      <c r="AL1214" s="115"/>
      <c r="AM1214" s="115"/>
      <c r="AN1214" s="115"/>
      <c r="AO1214" s="115"/>
      <c r="AP1214" s="115"/>
      <c r="AQ1214" s="115"/>
      <c r="AR1214" s="115"/>
      <c r="AS1214" s="115"/>
      <c r="AT1214" s="115"/>
      <c r="AU1214" s="115"/>
      <c r="AV1214" s="115"/>
      <c r="AW1214" s="115"/>
      <c r="AX1214" s="115"/>
      <c r="AY1214" s="115"/>
      <c r="AZ1214" s="115"/>
      <c r="BA1214" s="115"/>
      <c r="BB1214" s="115"/>
      <c r="BC1214" s="115"/>
      <c r="BD1214" s="115"/>
      <c r="BE1214" s="115"/>
      <c r="BF1214" s="115"/>
      <c r="BG1214" s="115"/>
      <c r="BH1214" s="115"/>
      <c r="BI1214" s="115"/>
      <c r="BJ1214" s="115"/>
      <c r="BK1214" s="115"/>
      <c r="BL1214" s="115"/>
      <c r="BM1214" s="115"/>
      <c r="BN1214" s="115"/>
      <c r="BO1214" s="115"/>
      <c r="BP1214" s="115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  <c r="EH1214"/>
    </row>
    <row r="1215" spans="4:138">
      <c r="D1215"/>
      <c r="E1215" s="46"/>
      <c r="F1215" s="61"/>
      <c r="G1215"/>
      <c r="H1215"/>
      <c r="I1215"/>
      <c r="J1215"/>
      <c r="K1215" s="47"/>
      <c r="L1215" s="115"/>
      <c r="M1215" s="115"/>
      <c r="N1215" s="115"/>
      <c r="O1215" s="115"/>
      <c r="P1215" s="115"/>
      <c r="Q1215" s="115"/>
      <c r="R1215" s="115"/>
      <c r="S1215" s="115"/>
      <c r="T1215" s="115"/>
      <c r="U1215" s="115"/>
      <c r="V1215" s="115"/>
      <c r="W1215" s="115"/>
      <c r="X1215" s="115"/>
      <c r="Y1215" s="115"/>
      <c r="Z1215" s="115"/>
      <c r="AA1215" s="115"/>
      <c r="AB1215" s="115"/>
      <c r="AC1215" s="115"/>
      <c r="AD1215" s="115"/>
      <c r="AE1215" s="115"/>
      <c r="AF1215" s="115"/>
      <c r="AG1215" s="115"/>
      <c r="AH1215" s="115"/>
      <c r="AI1215" s="115"/>
      <c r="AJ1215" s="115"/>
      <c r="AK1215" s="115"/>
      <c r="AL1215" s="115"/>
      <c r="AM1215" s="115"/>
      <c r="AN1215" s="115"/>
      <c r="AO1215" s="115"/>
      <c r="AP1215" s="115"/>
      <c r="AQ1215" s="115"/>
      <c r="AR1215" s="115"/>
      <c r="AS1215" s="115"/>
      <c r="AT1215" s="115"/>
      <c r="AU1215" s="115"/>
      <c r="AV1215" s="115"/>
      <c r="AW1215" s="115"/>
      <c r="AX1215" s="115"/>
      <c r="AY1215" s="115"/>
      <c r="AZ1215" s="115"/>
      <c r="BA1215" s="115"/>
      <c r="BB1215" s="115"/>
      <c r="BC1215" s="115"/>
      <c r="BD1215" s="115"/>
      <c r="BE1215" s="115"/>
      <c r="BF1215" s="115"/>
      <c r="BG1215" s="115"/>
      <c r="BH1215" s="115"/>
      <c r="BI1215" s="115"/>
      <c r="BJ1215" s="115"/>
      <c r="BK1215" s="115"/>
      <c r="BL1215" s="115"/>
      <c r="BM1215" s="115"/>
      <c r="BN1215" s="115"/>
      <c r="BO1215" s="115"/>
      <c r="BP1215" s="1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  <c r="EH1215"/>
    </row>
    <row r="1216" spans="4:138">
      <c r="D1216"/>
      <c r="E1216" s="46"/>
      <c r="F1216" s="61"/>
      <c r="G1216"/>
      <c r="H1216"/>
      <c r="I1216"/>
      <c r="J1216"/>
      <c r="K1216" s="47"/>
      <c r="L1216" s="115"/>
      <c r="M1216" s="115"/>
      <c r="N1216" s="115"/>
      <c r="O1216" s="115"/>
      <c r="P1216" s="115"/>
      <c r="Q1216" s="115"/>
      <c r="R1216" s="115"/>
      <c r="S1216" s="115"/>
      <c r="T1216" s="115"/>
      <c r="U1216" s="115"/>
      <c r="V1216" s="115"/>
      <c r="W1216" s="115"/>
      <c r="X1216" s="115"/>
      <c r="Y1216" s="115"/>
      <c r="Z1216" s="115"/>
      <c r="AA1216" s="115"/>
      <c r="AB1216" s="115"/>
      <c r="AC1216" s="115"/>
      <c r="AD1216" s="115"/>
      <c r="AE1216" s="115"/>
      <c r="AF1216" s="115"/>
      <c r="AG1216" s="115"/>
      <c r="AH1216" s="115"/>
      <c r="AI1216" s="115"/>
      <c r="AJ1216" s="115"/>
      <c r="AK1216" s="115"/>
      <c r="AL1216" s="115"/>
      <c r="AM1216" s="115"/>
      <c r="AN1216" s="115"/>
      <c r="AO1216" s="115"/>
      <c r="AP1216" s="115"/>
      <c r="AQ1216" s="115"/>
      <c r="AR1216" s="115"/>
      <c r="AS1216" s="115"/>
      <c r="AT1216" s="115"/>
      <c r="AU1216" s="115"/>
      <c r="AV1216" s="115"/>
      <c r="AW1216" s="115"/>
      <c r="AX1216" s="115"/>
      <c r="AY1216" s="115"/>
      <c r="AZ1216" s="115"/>
      <c r="BA1216" s="115"/>
      <c r="BB1216" s="115"/>
      <c r="BC1216" s="115"/>
      <c r="BD1216" s="115"/>
      <c r="BE1216" s="115"/>
      <c r="BF1216" s="115"/>
      <c r="BG1216" s="115"/>
      <c r="BH1216" s="115"/>
      <c r="BI1216" s="115"/>
      <c r="BJ1216" s="115"/>
      <c r="BK1216" s="115"/>
      <c r="BL1216" s="115"/>
      <c r="BM1216" s="115"/>
      <c r="BN1216" s="115"/>
      <c r="BO1216" s="115"/>
      <c r="BP1216" s="115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  <c r="EH1216"/>
    </row>
    <row r="1217" spans="4:138">
      <c r="D1217"/>
      <c r="E1217" s="46"/>
      <c r="F1217" s="61"/>
      <c r="G1217"/>
      <c r="H1217"/>
      <c r="I1217"/>
      <c r="J1217"/>
      <c r="K1217" s="47"/>
      <c r="L1217" s="115"/>
      <c r="M1217" s="115"/>
      <c r="N1217" s="115"/>
      <c r="O1217" s="115"/>
      <c r="P1217" s="115"/>
      <c r="Q1217" s="115"/>
      <c r="R1217" s="115"/>
      <c r="S1217" s="115"/>
      <c r="T1217" s="115"/>
      <c r="U1217" s="115"/>
      <c r="V1217" s="115"/>
      <c r="W1217" s="115"/>
      <c r="X1217" s="115"/>
      <c r="Y1217" s="115"/>
      <c r="Z1217" s="115"/>
      <c r="AA1217" s="115"/>
      <c r="AB1217" s="115"/>
      <c r="AC1217" s="115"/>
      <c r="AD1217" s="115"/>
      <c r="AE1217" s="115"/>
      <c r="AF1217" s="115"/>
      <c r="AG1217" s="115"/>
      <c r="AH1217" s="115"/>
      <c r="AI1217" s="115"/>
      <c r="AJ1217" s="115"/>
      <c r="AK1217" s="115"/>
      <c r="AL1217" s="115"/>
      <c r="AM1217" s="115"/>
      <c r="AN1217" s="115"/>
      <c r="AO1217" s="115"/>
      <c r="AP1217" s="115"/>
      <c r="AQ1217" s="115"/>
      <c r="AR1217" s="115"/>
      <c r="AS1217" s="115"/>
      <c r="AT1217" s="115"/>
      <c r="AU1217" s="115"/>
      <c r="AV1217" s="115"/>
      <c r="AW1217" s="115"/>
      <c r="AX1217" s="115"/>
      <c r="AY1217" s="115"/>
      <c r="AZ1217" s="115"/>
      <c r="BA1217" s="115"/>
      <c r="BB1217" s="115"/>
      <c r="BC1217" s="115"/>
      <c r="BD1217" s="115"/>
      <c r="BE1217" s="115"/>
      <c r="BF1217" s="115"/>
      <c r="BG1217" s="115"/>
      <c r="BH1217" s="115"/>
      <c r="BI1217" s="115"/>
      <c r="BJ1217" s="115"/>
      <c r="BK1217" s="115"/>
      <c r="BL1217" s="115"/>
      <c r="BM1217" s="115"/>
      <c r="BN1217" s="115"/>
      <c r="BO1217" s="115"/>
      <c r="BP1217" s="115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  <c r="EH1217"/>
    </row>
    <row r="1218" spans="4:138">
      <c r="D1218"/>
      <c r="E1218" s="46"/>
      <c r="F1218" s="61"/>
      <c r="G1218"/>
      <c r="H1218"/>
      <c r="I1218"/>
      <c r="J1218"/>
      <c r="K1218" s="47"/>
      <c r="L1218" s="115"/>
      <c r="M1218" s="115"/>
      <c r="N1218" s="115"/>
      <c r="O1218" s="115"/>
      <c r="P1218" s="115"/>
      <c r="Q1218" s="115"/>
      <c r="R1218" s="115"/>
      <c r="S1218" s="115"/>
      <c r="T1218" s="115"/>
      <c r="U1218" s="115"/>
      <c r="V1218" s="115"/>
      <c r="W1218" s="115"/>
      <c r="X1218" s="115"/>
      <c r="Y1218" s="115"/>
      <c r="Z1218" s="115"/>
      <c r="AA1218" s="115"/>
      <c r="AB1218" s="115"/>
      <c r="AC1218" s="115"/>
      <c r="AD1218" s="115"/>
      <c r="AE1218" s="115"/>
      <c r="AF1218" s="115"/>
      <c r="AG1218" s="115"/>
      <c r="AH1218" s="115"/>
      <c r="AI1218" s="115"/>
      <c r="AJ1218" s="115"/>
      <c r="AK1218" s="115"/>
      <c r="AL1218" s="115"/>
      <c r="AM1218" s="115"/>
      <c r="AN1218" s="115"/>
      <c r="AO1218" s="115"/>
      <c r="AP1218" s="115"/>
      <c r="AQ1218" s="115"/>
      <c r="AR1218" s="115"/>
      <c r="AS1218" s="115"/>
      <c r="AT1218" s="115"/>
      <c r="AU1218" s="115"/>
      <c r="AV1218" s="115"/>
      <c r="AW1218" s="115"/>
      <c r="AX1218" s="115"/>
      <c r="AY1218" s="115"/>
      <c r="AZ1218" s="115"/>
      <c r="BA1218" s="115"/>
      <c r="BB1218" s="115"/>
      <c r="BC1218" s="115"/>
      <c r="BD1218" s="115"/>
      <c r="BE1218" s="115"/>
      <c r="BF1218" s="115"/>
      <c r="BG1218" s="115"/>
      <c r="BH1218" s="115"/>
      <c r="BI1218" s="115"/>
      <c r="BJ1218" s="115"/>
      <c r="BK1218" s="115"/>
      <c r="BL1218" s="115"/>
      <c r="BM1218" s="115"/>
      <c r="BN1218" s="115"/>
      <c r="BO1218" s="115"/>
      <c r="BP1218" s="115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  <c r="EH1218"/>
    </row>
    <row r="1219" spans="4:138">
      <c r="D1219"/>
      <c r="E1219" s="46"/>
      <c r="F1219" s="61"/>
      <c r="G1219"/>
      <c r="H1219"/>
      <c r="I1219"/>
      <c r="J1219"/>
      <c r="K1219" s="47"/>
      <c r="L1219" s="115"/>
      <c r="M1219" s="115"/>
      <c r="N1219" s="115"/>
      <c r="O1219" s="115"/>
      <c r="P1219" s="115"/>
      <c r="Q1219" s="115"/>
      <c r="R1219" s="115"/>
      <c r="S1219" s="115"/>
      <c r="T1219" s="115"/>
      <c r="U1219" s="115"/>
      <c r="V1219" s="115"/>
      <c r="W1219" s="115"/>
      <c r="X1219" s="115"/>
      <c r="Y1219" s="115"/>
      <c r="Z1219" s="115"/>
      <c r="AA1219" s="115"/>
      <c r="AB1219" s="115"/>
      <c r="AC1219" s="115"/>
      <c r="AD1219" s="115"/>
      <c r="AE1219" s="115"/>
      <c r="AF1219" s="115"/>
      <c r="AG1219" s="115"/>
      <c r="AH1219" s="115"/>
      <c r="AI1219" s="115"/>
      <c r="AJ1219" s="115"/>
      <c r="AK1219" s="115"/>
      <c r="AL1219" s="115"/>
      <c r="AM1219" s="115"/>
      <c r="AN1219" s="115"/>
      <c r="AO1219" s="115"/>
      <c r="AP1219" s="115"/>
      <c r="AQ1219" s="115"/>
      <c r="AR1219" s="115"/>
      <c r="AS1219" s="115"/>
      <c r="AT1219" s="115"/>
      <c r="AU1219" s="115"/>
      <c r="AV1219" s="115"/>
      <c r="AW1219" s="115"/>
      <c r="AX1219" s="115"/>
      <c r="AY1219" s="115"/>
      <c r="AZ1219" s="115"/>
      <c r="BA1219" s="115"/>
      <c r="BB1219" s="115"/>
      <c r="BC1219" s="115"/>
      <c r="BD1219" s="115"/>
      <c r="BE1219" s="115"/>
      <c r="BF1219" s="115"/>
      <c r="BG1219" s="115"/>
      <c r="BH1219" s="115"/>
      <c r="BI1219" s="115"/>
      <c r="BJ1219" s="115"/>
      <c r="BK1219" s="115"/>
      <c r="BL1219" s="115"/>
      <c r="BM1219" s="115"/>
      <c r="BN1219" s="115"/>
      <c r="BO1219" s="115"/>
      <c r="BP1219" s="115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  <c r="EH1219"/>
    </row>
    <row r="1220" spans="4:138">
      <c r="D1220"/>
      <c r="E1220" s="46"/>
      <c r="F1220" s="61"/>
      <c r="G1220"/>
      <c r="H1220"/>
      <c r="I1220"/>
      <c r="J1220"/>
      <c r="K1220" s="47"/>
      <c r="L1220" s="115"/>
      <c r="M1220" s="115"/>
      <c r="N1220" s="115"/>
      <c r="O1220" s="115"/>
      <c r="P1220" s="115"/>
      <c r="Q1220" s="115"/>
      <c r="R1220" s="115"/>
      <c r="S1220" s="115"/>
      <c r="T1220" s="115"/>
      <c r="U1220" s="115"/>
      <c r="V1220" s="115"/>
      <c r="W1220" s="115"/>
      <c r="X1220" s="115"/>
      <c r="Y1220" s="115"/>
      <c r="Z1220" s="115"/>
      <c r="AA1220" s="115"/>
      <c r="AB1220" s="115"/>
      <c r="AC1220" s="115"/>
      <c r="AD1220" s="115"/>
      <c r="AE1220" s="115"/>
      <c r="AF1220" s="115"/>
      <c r="AG1220" s="115"/>
      <c r="AH1220" s="115"/>
      <c r="AI1220" s="115"/>
      <c r="AJ1220" s="115"/>
      <c r="AK1220" s="115"/>
      <c r="AL1220" s="115"/>
      <c r="AM1220" s="115"/>
      <c r="AN1220" s="115"/>
      <c r="AO1220" s="115"/>
      <c r="AP1220" s="115"/>
      <c r="AQ1220" s="115"/>
      <c r="AR1220" s="115"/>
      <c r="AS1220" s="115"/>
      <c r="AT1220" s="115"/>
      <c r="AU1220" s="115"/>
      <c r="AV1220" s="115"/>
      <c r="AW1220" s="115"/>
      <c r="AX1220" s="115"/>
      <c r="AY1220" s="115"/>
      <c r="AZ1220" s="115"/>
      <c r="BA1220" s="115"/>
      <c r="BB1220" s="115"/>
      <c r="BC1220" s="115"/>
      <c r="BD1220" s="115"/>
      <c r="BE1220" s="115"/>
      <c r="BF1220" s="115"/>
      <c r="BG1220" s="115"/>
      <c r="BH1220" s="115"/>
      <c r="BI1220" s="115"/>
      <c r="BJ1220" s="115"/>
      <c r="BK1220" s="115"/>
      <c r="BL1220" s="115"/>
      <c r="BM1220" s="115"/>
      <c r="BN1220" s="115"/>
      <c r="BO1220" s="115"/>
      <c r="BP1220" s="115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  <c r="EH1220"/>
    </row>
    <row r="1221" spans="4:138">
      <c r="D1221"/>
      <c r="E1221" s="46"/>
      <c r="F1221" s="61"/>
      <c r="G1221"/>
      <c r="H1221"/>
      <c r="I1221"/>
      <c r="J1221"/>
      <c r="K1221" s="47"/>
      <c r="L1221" s="115"/>
      <c r="M1221" s="115"/>
      <c r="N1221" s="115"/>
      <c r="O1221" s="115"/>
      <c r="P1221" s="115"/>
      <c r="Q1221" s="115"/>
      <c r="R1221" s="115"/>
      <c r="S1221" s="115"/>
      <c r="T1221" s="115"/>
      <c r="U1221" s="115"/>
      <c r="V1221" s="115"/>
      <c r="W1221" s="115"/>
      <c r="X1221" s="115"/>
      <c r="Y1221" s="115"/>
      <c r="Z1221" s="115"/>
      <c r="AA1221" s="115"/>
      <c r="AB1221" s="115"/>
      <c r="AC1221" s="115"/>
      <c r="AD1221" s="115"/>
      <c r="AE1221" s="115"/>
      <c r="AF1221" s="115"/>
      <c r="AG1221" s="115"/>
      <c r="AH1221" s="115"/>
      <c r="AI1221" s="115"/>
      <c r="AJ1221" s="115"/>
      <c r="AK1221" s="115"/>
      <c r="AL1221" s="115"/>
      <c r="AM1221" s="115"/>
      <c r="AN1221" s="115"/>
      <c r="AO1221" s="115"/>
      <c r="AP1221" s="115"/>
      <c r="AQ1221" s="115"/>
      <c r="AR1221" s="115"/>
      <c r="AS1221" s="115"/>
      <c r="AT1221" s="115"/>
      <c r="AU1221" s="115"/>
      <c r="AV1221" s="115"/>
      <c r="AW1221" s="115"/>
      <c r="AX1221" s="115"/>
      <c r="AY1221" s="115"/>
      <c r="AZ1221" s="115"/>
      <c r="BA1221" s="115"/>
      <c r="BB1221" s="115"/>
      <c r="BC1221" s="115"/>
      <c r="BD1221" s="115"/>
      <c r="BE1221" s="115"/>
      <c r="BF1221" s="115"/>
      <c r="BG1221" s="115"/>
      <c r="BH1221" s="115"/>
      <c r="BI1221" s="115"/>
      <c r="BJ1221" s="115"/>
      <c r="BK1221" s="115"/>
      <c r="BL1221" s="115"/>
      <c r="BM1221" s="115"/>
      <c r="BN1221" s="115"/>
      <c r="BO1221" s="115"/>
      <c r="BP1221" s="115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  <c r="EH1221"/>
    </row>
    <row r="1222" spans="4:138">
      <c r="D1222"/>
      <c r="E1222" s="46"/>
      <c r="F1222" s="61"/>
      <c r="G1222"/>
      <c r="H1222"/>
      <c r="I1222"/>
      <c r="J1222"/>
      <c r="K1222" s="47"/>
      <c r="L1222" s="115"/>
      <c r="M1222" s="115"/>
      <c r="N1222" s="115"/>
      <c r="O1222" s="115"/>
      <c r="P1222" s="115"/>
      <c r="Q1222" s="115"/>
      <c r="R1222" s="115"/>
      <c r="S1222" s="115"/>
      <c r="T1222" s="115"/>
      <c r="U1222" s="115"/>
      <c r="V1222" s="115"/>
      <c r="W1222" s="115"/>
      <c r="X1222" s="115"/>
      <c r="Y1222" s="115"/>
      <c r="Z1222" s="115"/>
      <c r="AA1222" s="115"/>
      <c r="AB1222" s="115"/>
      <c r="AC1222" s="115"/>
      <c r="AD1222" s="115"/>
      <c r="AE1222" s="115"/>
      <c r="AF1222" s="115"/>
      <c r="AG1222" s="115"/>
      <c r="AH1222" s="115"/>
      <c r="AI1222" s="115"/>
      <c r="AJ1222" s="115"/>
      <c r="AK1222" s="115"/>
      <c r="AL1222" s="115"/>
      <c r="AM1222" s="115"/>
      <c r="AN1222" s="115"/>
      <c r="AO1222" s="115"/>
      <c r="AP1222" s="115"/>
      <c r="AQ1222" s="115"/>
      <c r="AR1222" s="115"/>
      <c r="AS1222" s="115"/>
      <c r="AT1222" s="115"/>
      <c r="AU1222" s="115"/>
      <c r="AV1222" s="115"/>
      <c r="AW1222" s="115"/>
      <c r="AX1222" s="115"/>
      <c r="AY1222" s="115"/>
      <c r="AZ1222" s="115"/>
      <c r="BA1222" s="115"/>
      <c r="BB1222" s="115"/>
      <c r="BC1222" s="115"/>
      <c r="BD1222" s="115"/>
      <c r="BE1222" s="115"/>
      <c r="BF1222" s="115"/>
      <c r="BG1222" s="115"/>
      <c r="BH1222" s="115"/>
      <c r="BI1222" s="115"/>
      <c r="BJ1222" s="115"/>
      <c r="BK1222" s="115"/>
      <c r="BL1222" s="115"/>
      <c r="BM1222" s="115"/>
      <c r="BN1222" s="115"/>
      <c r="BO1222" s="115"/>
      <c r="BP1222" s="115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  <c r="EH1222"/>
    </row>
    <row r="1223" spans="4:138">
      <c r="D1223"/>
      <c r="E1223" s="46"/>
      <c r="F1223" s="61"/>
      <c r="G1223"/>
      <c r="H1223"/>
      <c r="I1223"/>
      <c r="J1223"/>
      <c r="K1223" s="47"/>
      <c r="L1223" s="115"/>
      <c r="M1223" s="115"/>
      <c r="N1223" s="115"/>
      <c r="O1223" s="115"/>
      <c r="P1223" s="115"/>
      <c r="Q1223" s="115"/>
      <c r="R1223" s="115"/>
      <c r="S1223" s="115"/>
      <c r="T1223" s="115"/>
      <c r="U1223" s="115"/>
      <c r="V1223" s="115"/>
      <c r="W1223" s="115"/>
      <c r="X1223" s="115"/>
      <c r="Y1223" s="115"/>
      <c r="Z1223" s="115"/>
      <c r="AA1223" s="115"/>
      <c r="AB1223" s="115"/>
      <c r="AC1223" s="115"/>
      <c r="AD1223" s="115"/>
      <c r="AE1223" s="115"/>
      <c r="AF1223" s="115"/>
      <c r="AG1223" s="115"/>
      <c r="AH1223" s="115"/>
      <c r="AI1223" s="115"/>
      <c r="AJ1223" s="115"/>
      <c r="AK1223" s="115"/>
      <c r="AL1223" s="115"/>
      <c r="AM1223" s="115"/>
      <c r="AN1223" s="115"/>
      <c r="AO1223" s="115"/>
      <c r="AP1223" s="115"/>
      <c r="AQ1223" s="115"/>
      <c r="AR1223" s="115"/>
      <c r="AS1223" s="115"/>
      <c r="AT1223" s="115"/>
      <c r="AU1223" s="115"/>
      <c r="AV1223" s="115"/>
      <c r="AW1223" s="115"/>
      <c r="AX1223" s="115"/>
      <c r="AY1223" s="115"/>
      <c r="AZ1223" s="115"/>
      <c r="BA1223" s="115"/>
      <c r="BB1223" s="115"/>
      <c r="BC1223" s="115"/>
      <c r="BD1223" s="115"/>
      <c r="BE1223" s="115"/>
      <c r="BF1223" s="115"/>
      <c r="BG1223" s="115"/>
      <c r="BH1223" s="115"/>
      <c r="BI1223" s="115"/>
      <c r="BJ1223" s="115"/>
      <c r="BK1223" s="115"/>
      <c r="BL1223" s="115"/>
      <c r="BM1223" s="115"/>
      <c r="BN1223" s="115"/>
      <c r="BO1223" s="115"/>
      <c r="BP1223" s="115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  <c r="EH1223"/>
    </row>
    <row r="1224" spans="4:138">
      <c r="D1224"/>
      <c r="E1224" s="46"/>
      <c r="F1224" s="61"/>
      <c r="G1224"/>
      <c r="H1224"/>
      <c r="I1224"/>
      <c r="J1224"/>
      <c r="K1224" s="47"/>
      <c r="L1224" s="115"/>
      <c r="M1224" s="115"/>
      <c r="N1224" s="115"/>
      <c r="O1224" s="115"/>
      <c r="P1224" s="115"/>
      <c r="Q1224" s="115"/>
      <c r="R1224" s="115"/>
      <c r="S1224" s="115"/>
      <c r="T1224" s="115"/>
      <c r="U1224" s="115"/>
      <c r="V1224" s="115"/>
      <c r="W1224" s="115"/>
      <c r="X1224" s="115"/>
      <c r="Y1224" s="115"/>
      <c r="Z1224" s="115"/>
      <c r="AA1224" s="115"/>
      <c r="AB1224" s="115"/>
      <c r="AC1224" s="115"/>
      <c r="AD1224" s="115"/>
      <c r="AE1224" s="115"/>
      <c r="AF1224" s="115"/>
      <c r="AG1224" s="115"/>
      <c r="AH1224" s="115"/>
      <c r="AI1224" s="115"/>
      <c r="AJ1224" s="115"/>
      <c r="AK1224" s="115"/>
      <c r="AL1224" s="115"/>
      <c r="AM1224" s="115"/>
      <c r="AN1224" s="115"/>
      <c r="AO1224" s="115"/>
      <c r="AP1224" s="115"/>
      <c r="AQ1224" s="115"/>
      <c r="AR1224" s="115"/>
      <c r="AS1224" s="115"/>
      <c r="AT1224" s="115"/>
      <c r="AU1224" s="115"/>
      <c r="AV1224" s="115"/>
      <c r="AW1224" s="115"/>
      <c r="AX1224" s="115"/>
      <c r="AY1224" s="115"/>
      <c r="AZ1224" s="115"/>
      <c r="BA1224" s="115"/>
      <c r="BB1224" s="115"/>
      <c r="BC1224" s="115"/>
      <c r="BD1224" s="115"/>
      <c r="BE1224" s="115"/>
      <c r="BF1224" s="115"/>
      <c r="BG1224" s="115"/>
      <c r="BH1224" s="115"/>
      <c r="BI1224" s="115"/>
      <c r="BJ1224" s="115"/>
      <c r="BK1224" s="115"/>
      <c r="BL1224" s="115"/>
      <c r="BM1224" s="115"/>
      <c r="BN1224" s="115"/>
      <c r="BO1224" s="115"/>
      <c r="BP1224" s="115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  <c r="EH1224"/>
    </row>
    <row r="1225" spans="4:138">
      <c r="D1225"/>
      <c r="E1225" s="46"/>
      <c r="F1225" s="61"/>
      <c r="G1225"/>
      <c r="H1225"/>
      <c r="I1225"/>
      <c r="J1225"/>
      <c r="K1225" s="47"/>
      <c r="L1225" s="115"/>
      <c r="M1225" s="115"/>
      <c r="N1225" s="115"/>
      <c r="O1225" s="115"/>
      <c r="P1225" s="115"/>
      <c r="Q1225" s="115"/>
      <c r="R1225" s="115"/>
      <c r="S1225" s="115"/>
      <c r="T1225" s="115"/>
      <c r="U1225" s="115"/>
      <c r="V1225" s="115"/>
      <c r="W1225" s="115"/>
      <c r="X1225" s="115"/>
      <c r="Y1225" s="115"/>
      <c r="Z1225" s="115"/>
      <c r="AA1225" s="115"/>
      <c r="AB1225" s="115"/>
      <c r="AC1225" s="115"/>
      <c r="AD1225" s="115"/>
      <c r="AE1225" s="115"/>
      <c r="AF1225" s="115"/>
      <c r="AG1225" s="115"/>
      <c r="AH1225" s="115"/>
      <c r="AI1225" s="115"/>
      <c r="AJ1225" s="115"/>
      <c r="AK1225" s="115"/>
      <c r="AL1225" s="115"/>
      <c r="AM1225" s="115"/>
      <c r="AN1225" s="115"/>
      <c r="AO1225" s="115"/>
      <c r="AP1225" s="115"/>
      <c r="AQ1225" s="115"/>
      <c r="AR1225" s="115"/>
      <c r="AS1225" s="115"/>
      <c r="AT1225" s="115"/>
      <c r="AU1225" s="115"/>
      <c r="AV1225" s="115"/>
      <c r="AW1225" s="115"/>
      <c r="AX1225" s="115"/>
      <c r="AY1225" s="115"/>
      <c r="AZ1225" s="115"/>
      <c r="BA1225" s="115"/>
      <c r="BB1225" s="115"/>
      <c r="BC1225" s="115"/>
      <c r="BD1225" s="115"/>
      <c r="BE1225" s="115"/>
      <c r="BF1225" s="115"/>
      <c r="BG1225" s="115"/>
      <c r="BH1225" s="115"/>
      <c r="BI1225" s="115"/>
      <c r="BJ1225" s="115"/>
      <c r="BK1225" s="115"/>
      <c r="BL1225" s="115"/>
      <c r="BM1225" s="115"/>
      <c r="BN1225" s="115"/>
      <c r="BO1225" s="115"/>
      <c r="BP1225" s="11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  <c r="EH1225"/>
    </row>
    <row r="1226" spans="4:138">
      <c r="D1226"/>
      <c r="E1226" s="46"/>
      <c r="F1226" s="61"/>
      <c r="G1226"/>
      <c r="H1226"/>
      <c r="I1226"/>
      <c r="J1226"/>
      <c r="K1226" s="47"/>
      <c r="L1226" s="115"/>
      <c r="M1226" s="115"/>
      <c r="N1226" s="115"/>
      <c r="O1226" s="115"/>
      <c r="P1226" s="115"/>
      <c r="Q1226" s="115"/>
      <c r="R1226" s="115"/>
      <c r="S1226" s="115"/>
      <c r="T1226" s="115"/>
      <c r="U1226" s="115"/>
      <c r="V1226" s="115"/>
      <c r="W1226" s="115"/>
      <c r="X1226" s="115"/>
      <c r="Y1226" s="115"/>
      <c r="Z1226" s="115"/>
      <c r="AA1226" s="115"/>
      <c r="AB1226" s="115"/>
      <c r="AC1226" s="115"/>
      <c r="AD1226" s="115"/>
      <c r="AE1226" s="115"/>
      <c r="AF1226" s="115"/>
      <c r="AG1226" s="115"/>
      <c r="AH1226" s="115"/>
      <c r="AI1226" s="115"/>
      <c r="AJ1226" s="115"/>
      <c r="AK1226" s="115"/>
      <c r="AL1226" s="115"/>
      <c r="AM1226" s="115"/>
      <c r="AN1226" s="115"/>
      <c r="AO1226" s="115"/>
      <c r="AP1226" s="115"/>
      <c r="AQ1226" s="115"/>
      <c r="AR1226" s="115"/>
      <c r="AS1226" s="115"/>
      <c r="AT1226" s="115"/>
      <c r="AU1226" s="115"/>
      <c r="AV1226" s="115"/>
      <c r="AW1226" s="115"/>
      <c r="AX1226" s="115"/>
      <c r="AY1226" s="115"/>
      <c r="AZ1226" s="115"/>
      <c r="BA1226" s="115"/>
      <c r="BB1226" s="115"/>
      <c r="BC1226" s="115"/>
      <c r="BD1226" s="115"/>
      <c r="BE1226" s="115"/>
      <c r="BF1226" s="115"/>
      <c r="BG1226" s="115"/>
      <c r="BH1226" s="115"/>
      <c r="BI1226" s="115"/>
      <c r="BJ1226" s="115"/>
      <c r="BK1226" s="115"/>
      <c r="BL1226" s="115"/>
      <c r="BM1226" s="115"/>
      <c r="BN1226" s="115"/>
      <c r="BO1226" s="115"/>
      <c r="BP1226" s="115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  <c r="EH1226"/>
    </row>
    <row r="1227" spans="4:138">
      <c r="D1227"/>
      <c r="E1227" s="46"/>
      <c r="F1227" s="61"/>
      <c r="G1227"/>
      <c r="H1227"/>
      <c r="I1227"/>
      <c r="J1227"/>
      <c r="K1227" s="47"/>
      <c r="L1227" s="115"/>
      <c r="M1227" s="115"/>
      <c r="N1227" s="115"/>
      <c r="O1227" s="115"/>
      <c r="P1227" s="115"/>
      <c r="Q1227" s="115"/>
      <c r="R1227" s="115"/>
      <c r="S1227" s="115"/>
      <c r="T1227" s="115"/>
      <c r="U1227" s="115"/>
      <c r="V1227" s="115"/>
      <c r="W1227" s="115"/>
      <c r="X1227" s="115"/>
      <c r="Y1227" s="115"/>
      <c r="Z1227" s="115"/>
      <c r="AA1227" s="115"/>
      <c r="AB1227" s="115"/>
      <c r="AC1227" s="115"/>
      <c r="AD1227" s="115"/>
      <c r="AE1227" s="115"/>
      <c r="AF1227" s="115"/>
      <c r="AG1227" s="115"/>
      <c r="AH1227" s="115"/>
      <c r="AI1227" s="115"/>
      <c r="AJ1227" s="115"/>
      <c r="AK1227" s="115"/>
      <c r="AL1227" s="115"/>
      <c r="AM1227" s="115"/>
      <c r="AN1227" s="115"/>
      <c r="AO1227" s="115"/>
      <c r="AP1227" s="115"/>
      <c r="AQ1227" s="115"/>
      <c r="AR1227" s="115"/>
      <c r="AS1227" s="115"/>
      <c r="AT1227" s="115"/>
      <c r="AU1227" s="115"/>
      <c r="AV1227" s="115"/>
      <c r="AW1227" s="115"/>
      <c r="AX1227" s="115"/>
      <c r="AY1227" s="115"/>
      <c r="AZ1227" s="115"/>
      <c r="BA1227" s="115"/>
      <c r="BB1227" s="115"/>
      <c r="BC1227" s="115"/>
      <c r="BD1227" s="115"/>
      <c r="BE1227" s="115"/>
      <c r="BF1227" s="115"/>
      <c r="BG1227" s="115"/>
      <c r="BH1227" s="115"/>
      <c r="BI1227" s="115"/>
      <c r="BJ1227" s="115"/>
      <c r="BK1227" s="115"/>
      <c r="BL1227" s="115"/>
      <c r="BM1227" s="115"/>
      <c r="BN1227" s="115"/>
      <c r="BO1227" s="115"/>
      <c r="BP1227" s="115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  <c r="EH1227"/>
    </row>
    <row r="1228" spans="4:138">
      <c r="D1228"/>
      <c r="E1228" s="46"/>
      <c r="F1228" s="61"/>
      <c r="G1228"/>
      <c r="H1228"/>
      <c r="I1228"/>
      <c r="J1228"/>
      <c r="K1228" s="47"/>
      <c r="L1228" s="115"/>
      <c r="M1228" s="115"/>
      <c r="N1228" s="115"/>
      <c r="O1228" s="115"/>
      <c r="P1228" s="115"/>
      <c r="Q1228" s="115"/>
      <c r="R1228" s="115"/>
      <c r="S1228" s="115"/>
      <c r="T1228" s="115"/>
      <c r="U1228" s="115"/>
      <c r="V1228" s="115"/>
      <c r="W1228" s="115"/>
      <c r="X1228" s="115"/>
      <c r="Y1228" s="115"/>
      <c r="Z1228" s="115"/>
      <c r="AA1228" s="115"/>
      <c r="AB1228" s="115"/>
      <c r="AC1228" s="115"/>
      <c r="AD1228" s="115"/>
      <c r="AE1228" s="115"/>
      <c r="AF1228" s="115"/>
      <c r="AG1228" s="115"/>
      <c r="AH1228" s="115"/>
      <c r="AI1228" s="115"/>
      <c r="AJ1228" s="115"/>
      <c r="AK1228" s="115"/>
      <c r="AL1228" s="115"/>
      <c r="AM1228" s="115"/>
      <c r="AN1228" s="115"/>
      <c r="AO1228" s="115"/>
      <c r="AP1228" s="115"/>
      <c r="AQ1228" s="115"/>
      <c r="AR1228" s="115"/>
      <c r="AS1228" s="115"/>
      <c r="AT1228" s="115"/>
      <c r="AU1228" s="115"/>
      <c r="AV1228" s="115"/>
      <c r="AW1228" s="115"/>
      <c r="AX1228" s="115"/>
      <c r="AY1228" s="115"/>
      <c r="AZ1228" s="115"/>
      <c r="BA1228" s="115"/>
      <c r="BB1228" s="115"/>
      <c r="BC1228" s="115"/>
      <c r="BD1228" s="115"/>
      <c r="BE1228" s="115"/>
      <c r="BF1228" s="115"/>
      <c r="BG1228" s="115"/>
      <c r="BH1228" s="115"/>
      <c r="BI1228" s="115"/>
      <c r="BJ1228" s="115"/>
      <c r="BK1228" s="115"/>
      <c r="BL1228" s="115"/>
      <c r="BM1228" s="115"/>
      <c r="BN1228" s="115"/>
      <c r="BO1228" s="115"/>
      <c r="BP1228" s="115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  <c r="EH1228"/>
    </row>
    <row r="1229" spans="4:138">
      <c r="D1229"/>
      <c r="E1229" s="46"/>
      <c r="F1229" s="61"/>
      <c r="G1229"/>
      <c r="H1229"/>
      <c r="I1229"/>
      <c r="J1229"/>
      <c r="K1229" s="47"/>
      <c r="L1229" s="115"/>
      <c r="M1229" s="115"/>
      <c r="N1229" s="115"/>
      <c r="O1229" s="115"/>
      <c r="P1229" s="115"/>
      <c r="Q1229" s="115"/>
      <c r="R1229" s="115"/>
      <c r="S1229" s="115"/>
      <c r="T1229" s="115"/>
      <c r="U1229" s="115"/>
      <c r="V1229" s="115"/>
      <c r="W1229" s="115"/>
      <c r="X1229" s="115"/>
      <c r="Y1229" s="115"/>
      <c r="Z1229" s="115"/>
      <c r="AA1229" s="115"/>
      <c r="AB1229" s="115"/>
      <c r="AC1229" s="115"/>
      <c r="AD1229" s="115"/>
      <c r="AE1229" s="115"/>
      <c r="AF1229" s="115"/>
      <c r="AG1229" s="115"/>
      <c r="AH1229" s="115"/>
      <c r="AI1229" s="115"/>
      <c r="AJ1229" s="115"/>
      <c r="AK1229" s="115"/>
      <c r="AL1229" s="115"/>
      <c r="AM1229" s="115"/>
      <c r="AN1229" s="115"/>
      <c r="AO1229" s="115"/>
      <c r="AP1229" s="115"/>
      <c r="AQ1229" s="115"/>
      <c r="AR1229" s="115"/>
      <c r="AS1229" s="115"/>
      <c r="AT1229" s="115"/>
      <c r="AU1229" s="115"/>
      <c r="AV1229" s="115"/>
      <c r="AW1229" s="115"/>
      <c r="AX1229" s="115"/>
      <c r="AY1229" s="115"/>
      <c r="AZ1229" s="115"/>
      <c r="BA1229" s="115"/>
      <c r="BB1229" s="115"/>
      <c r="BC1229" s="115"/>
      <c r="BD1229" s="115"/>
      <c r="BE1229" s="115"/>
      <c r="BF1229" s="115"/>
      <c r="BG1229" s="115"/>
      <c r="BH1229" s="115"/>
      <c r="BI1229" s="115"/>
      <c r="BJ1229" s="115"/>
      <c r="BK1229" s="115"/>
      <c r="BL1229" s="115"/>
      <c r="BM1229" s="115"/>
      <c r="BN1229" s="115"/>
      <c r="BO1229" s="115"/>
      <c r="BP1229" s="115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  <c r="EH1229"/>
    </row>
    <row r="1230" spans="4:138">
      <c r="D1230"/>
      <c r="E1230" s="46"/>
      <c r="F1230" s="61"/>
      <c r="G1230"/>
      <c r="H1230"/>
      <c r="I1230"/>
      <c r="J1230"/>
      <c r="K1230" s="47"/>
      <c r="L1230" s="115"/>
      <c r="M1230" s="115"/>
      <c r="N1230" s="115"/>
      <c r="O1230" s="115"/>
      <c r="P1230" s="115"/>
      <c r="Q1230" s="115"/>
      <c r="R1230" s="115"/>
      <c r="S1230" s="115"/>
      <c r="T1230" s="115"/>
      <c r="U1230" s="115"/>
      <c r="V1230" s="115"/>
      <c r="W1230" s="115"/>
      <c r="X1230" s="115"/>
      <c r="Y1230" s="115"/>
      <c r="Z1230" s="115"/>
      <c r="AA1230" s="115"/>
      <c r="AB1230" s="115"/>
      <c r="AC1230" s="115"/>
      <c r="AD1230" s="115"/>
      <c r="AE1230" s="115"/>
      <c r="AF1230" s="115"/>
      <c r="AG1230" s="115"/>
      <c r="AH1230" s="115"/>
      <c r="AI1230" s="115"/>
      <c r="AJ1230" s="115"/>
      <c r="AK1230" s="115"/>
      <c r="AL1230" s="115"/>
      <c r="AM1230" s="115"/>
      <c r="AN1230" s="115"/>
      <c r="AO1230" s="115"/>
      <c r="AP1230" s="115"/>
      <c r="AQ1230" s="115"/>
      <c r="AR1230" s="115"/>
      <c r="AS1230" s="115"/>
      <c r="AT1230" s="115"/>
      <c r="AU1230" s="115"/>
      <c r="AV1230" s="115"/>
      <c r="AW1230" s="115"/>
      <c r="AX1230" s="115"/>
      <c r="AY1230" s="115"/>
      <c r="AZ1230" s="115"/>
      <c r="BA1230" s="115"/>
      <c r="BB1230" s="115"/>
      <c r="BC1230" s="115"/>
      <c r="BD1230" s="115"/>
      <c r="BE1230" s="115"/>
      <c r="BF1230" s="115"/>
      <c r="BG1230" s="115"/>
      <c r="BH1230" s="115"/>
      <c r="BI1230" s="115"/>
      <c r="BJ1230" s="115"/>
      <c r="BK1230" s="115"/>
      <c r="BL1230" s="115"/>
      <c r="BM1230" s="115"/>
      <c r="BN1230" s="115"/>
      <c r="BO1230" s="115"/>
      <c r="BP1230" s="115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  <c r="EH1230"/>
    </row>
    <row r="1231" spans="4:138">
      <c r="D1231"/>
      <c r="E1231" s="46"/>
      <c r="F1231" s="61"/>
      <c r="G1231"/>
      <c r="H1231"/>
      <c r="I1231"/>
      <c r="J1231"/>
      <c r="K1231" s="47"/>
      <c r="L1231" s="115"/>
      <c r="M1231" s="115"/>
      <c r="N1231" s="115"/>
      <c r="O1231" s="115"/>
      <c r="P1231" s="115"/>
      <c r="Q1231" s="115"/>
      <c r="R1231" s="115"/>
      <c r="S1231" s="115"/>
      <c r="T1231" s="115"/>
      <c r="U1231" s="115"/>
      <c r="V1231" s="115"/>
      <c r="W1231" s="115"/>
      <c r="X1231" s="115"/>
      <c r="Y1231" s="115"/>
      <c r="Z1231" s="115"/>
      <c r="AA1231" s="115"/>
      <c r="AB1231" s="115"/>
      <c r="AC1231" s="115"/>
      <c r="AD1231" s="115"/>
      <c r="AE1231" s="115"/>
      <c r="AF1231" s="115"/>
      <c r="AG1231" s="115"/>
      <c r="AH1231" s="115"/>
      <c r="AI1231" s="115"/>
      <c r="AJ1231" s="115"/>
      <c r="AK1231" s="115"/>
      <c r="AL1231" s="115"/>
      <c r="AM1231" s="115"/>
      <c r="AN1231" s="115"/>
      <c r="AO1231" s="115"/>
      <c r="AP1231" s="115"/>
      <c r="AQ1231" s="115"/>
      <c r="AR1231" s="115"/>
      <c r="AS1231" s="115"/>
      <c r="AT1231" s="115"/>
      <c r="AU1231" s="115"/>
      <c r="AV1231" s="115"/>
      <c r="AW1231" s="115"/>
      <c r="AX1231" s="115"/>
      <c r="AY1231" s="115"/>
      <c r="AZ1231" s="115"/>
      <c r="BA1231" s="115"/>
      <c r="BB1231" s="115"/>
      <c r="BC1231" s="115"/>
      <c r="BD1231" s="115"/>
      <c r="BE1231" s="115"/>
      <c r="BF1231" s="115"/>
      <c r="BG1231" s="115"/>
      <c r="BH1231" s="115"/>
      <c r="BI1231" s="115"/>
      <c r="BJ1231" s="115"/>
      <c r="BK1231" s="115"/>
      <c r="BL1231" s="115"/>
      <c r="BM1231" s="115"/>
      <c r="BN1231" s="115"/>
      <c r="BO1231" s="115"/>
      <c r="BP1231" s="115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  <c r="EH1231"/>
    </row>
    <row r="1232" spans="4:138">
      <c r="D1232"/>
      <c r="E1232" s="46"/>
      <c r="F1232" s="61"/>
      <c r="G1232"/>
      <c r="H1232"/>
      <c r="I1232"/>
      <c r="J1232"/>
      <c r="K1232" s="47"/>
      <c r="L1232" s="115"/>
      <c r="M1232" s="115"/>
      <c r="N1232" s="115"/>
      <c r="O1232" s="115"/>
      <c r="P1232" s="115"/>
      <c r="Q1232" s="115"/>
      <c r="R1232" s="115"/>
      <c r="S1232" s="115"/>
      <c r="T1232" s="115"/>
      <c r="U1232" s="115"/>
      <c r="V1232" s="115"/>
      <c r="W1232" s="115"/>
      <c r="X1232" s="115"/>
      <c r="Y1232" s="115"/>
      <c r="Z1232" s="115"/>
      <c r="AA1232" s="115"/>
      <c r="AB1232" s="115"/>
      <c r="AC1232" s="115"/>
      <c r="AD1232" s="115"/>
      <c r="AE1232" s="115"/>
      <c r="AF1232" s="115"/>
      <c r="AG1232" s="115"/>
      <c r="AH1232" s="115"/>
      <c r="AI1232" s="115"/>
      <c r="AJ1232" s="115"/>
      <c r="AK1232" s="115"/>
      <c r="AL1232" s="115"/>
      <c r="AM1232" s="115"/>
      <c r="AN1232" s="115"/>
      <c r="AO1232" s="115"/>
      <c r="AP1232" s="115"/>
      <c r="AQ1232" s="115"/>
      <c r="AR1232" s="115"/>
      <c r="AS1232" s="115"/>
      <c r="AT1232" s="115"/>
      <c r="AU1232" s="115"/>
      <c r="AV1232" s="115"/>
      <c r="AW1232" s="115"/>
      <c r="AX1232" s="115"/>
      <c r="AY1232" s="115"/>
      <c r="AZ1232" s="115"/>
      <c r="BA1232" s="115"/>
      <c r="BB1232" s="115"/>
      <c r="BC1232" s="115"/>
      <c r="BD1232" s="115"/>
      <c r="BE1232" s="115"/>
      <c r="BF1232" s="115"/>
      <c r="BG1232" s="115"/>
      <c r="BH1232" s="115"/>
      <c r="BI1232" s="115"/>
      <c r="BJ1232" s="115"/>
      <c r="BK1232" s="115"/>
      <c r="BL1232" s="115"/>
      <c r="BM1232" s="115"/>
      <c r="BN1232" s="115"/>
      <c r="BO1232" s="115"/>
      <c r="BP1232" s="115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  <c r="EH1232"/>
    </row>
    <row r="1233" spans="4:138">
      <c r="D1233"/>
      <c r="E1233" s="46"/>
      <c r="F1233" s="61"/>
      <c r="G1233"/>
      <c r="H1233"/>
      <c r="I1233"/>
      <c r="J1233"/>
      <c r="K1233" s="47"/>
      <c r="L1233" s="115"/>
      <c r="M1233" s="115"/>
      <c r="N1233" s="115"/>
      <c r="O1233" s="115"/>
      <c r="P1233" s="115"/>
      <c r="Q1233" s="115"/>
      <c r="R1233" s="115"/>
      <c r="S1233" s="115"/>
      <c r="T1233" s="115"/>
      <c r="U1233" s="115"/>
      <c r="V1233" s="115"/>
      <c r="W1233" s="115"/>
      <c r="X1233" s="115"/>
      <c r="Y1233" s="115"/>
      <c r="Z1233" s="115"/>
      <c r="AA1233" s="115"/>
      <c r="AB1233" s="115"/>
      <c r="AC1233" s="115"/>
      <c r="AD1233" s="115"/>
      <c r="AE1233" s="115"/>
      <c r="AF1233" s="115"/>
      <c r="AG1233" s="115"/>
      <c r="AH1233" s="115"/>
      <c r="AI1233" s="115"/>
      <c r="AJ1233" s="115"/>
      <c r="AK1233" s="115"/>
      <c r="AL1233" s="115"/>
      <c r="AM1233" s="115"/>
      <c r="AN1233" s="115"/>
      <c r="AO1233" s="115"/>
      <c r="AP1233" s="115"/>
      <c r="AQ1233" s="115"/>
      <c r="AR1233" s="115"/>
      <c r="AS1233" s="115"/>
      <c r="AT1233" s="115"/>
      <c r="AU1233" s="115"/>
      <c r="AV1233" s="115"/>
      <c r="AW1233" s="115"/>
      <c r="AX1233" s="115"/>
      <c r="AY1233" s="115"/>
      <c r="AZ1233" s="115"/>
      <c r="BA1233" s="115"/>
      <c r="BB1233" s="115"/>
      <c r="BC1233" s="115"/>
      <c r="BD1233" s="115"/>
      <c r="BE1233" s="115"/>
      <c r="BF1233" s="115"/>
      <c r="BG1233" s="115"/>
      <c r="BH1233" s="115"/>
      <c r="BI1233" s="115"/>
      <c r="BJ1233" s="115"/>
      <c r="BK1233" s="115"/>
      <c r="BL1233" s="115"/>
      <c r="BM1233" s="115"/>
      <c r="BN1233" s="115"/>
      <c r="BO1233" s="115"/>
      <c r="BP1233" s="115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  <c r="EH1233"/>
    </row>
    <row r="1234" spans="4:138">
      <c r="D1234"/>
      <c r="E1234" s="46"/>
      <c r="F1234" s="61"/>
      <c r="G1234"/>
      <c r="H1234"/>
      <c r="I1234"/>
      <c r="J1234"/>
      <c r="K1234" s="47"/>
      <c r="L1234" s="115"/>
      <c r="M1234" s="115"/>
      <c r="N1234" s="115"/>
      <c r="O1234" s="115"/>
      <c r="P1234" s="115"/>
      <c r="Q1234" s="115"/>
      <c r="R1234" s="115"/>
      <c r="S1234" s="115"/>
      <c r="T1234" s="115"/>
      <c r="U1234" s="115"/>
      <c r="V1234" s="115"/>
      <c r="W1234" s="115"/>
      <c r="X1234" s="115"/>
      <c r="Y1234" s="115"/>
      <c r="Z1234" s="115"/>
      <c r="AA1234" s="115"/>
      <c r="AB1234" s="115"/>
      <c r="AC1234" s="115"/>
      <c r="AD1234" s="115"/>
      <c r="AE1234" s="115"/>
      <c r="AF1234" s="115"/>
      <c r="AG1234" s="115"/>
      <c r="AH1234" s="115"/>
      <c r="AI1234" s="115"/>
      <c r="AJ1234" s="115"/>
      <c r="AK1234" s="115"/>
      <c r="AL1234" s="115"/>
      <c r="AM1234" s="115"/>
      <c r="AN1234" s="115"/>
      <c r="AO1234" s="115"/>
      <c r="AP1234" s="115"/>
      <c r="AQ1234" s="115"/>
      <c r="AR1234" s="115"/>
      <c r="AS1234" s="115"/>
      <c r="AT1234" s="115"/>
      <c r="AU1234" s="115"/>
      <c r="AV1234" s="115"/>
      <c r="AW1234" s="115"/>
      <c r="AX1234" s="115"/>
      <c r="AY1234" s="115"/>
      <c r="AZ1234" s="115"/>
      <c r="BA1234" s="115"/>
      <c r="BB1234" s="115"/>
      <c r="BC1234" s="115"/>
      <c r="BD1234" s="115"/>
      <c r="BE1234" s="115"/>
      <c r="BF1234" s="115"/>
      <c r="BG1234" s="115"/>
      <c r="BH1234" s="115"/>
      <c r="BI1234" s="115"/>
      <c r="BJ1234" s="115"/>
      <c r="BK1234" s="115"/>
      <c r="BL1234" s="115"/>
      <c r="BM1234" s="115"/>
      <c r="BN1234" s="115"/>
      <c r="BO1234" s="115"/>
      <c r="BP1234" s="115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  <c r="EH1234"/>
    </row>
    <row r="1235" spans="4:138">
      <c r="D1235"/>
      <c r="E1235" s="46"/>
      <c r="F1235" s="61"/>
      <c r="G1235"/>
      <c r="H1235"/>
      <c r="I1235"/>
      <c r="J1235"/>
      <c r="K1235" s="47"/>
      <c r="L1235" s="115"/>
      <c r="M1235" s="115"/>
      <c r="N1235" s="115"/>
      <c r="O1235" s="115"/>
      <c r="P1235" s="115"/>
      <c r="Q1235" s="115"/>
      <c r="R1235" s="115"/>
      <c r="S1235" s="115"/>
      <c r="T1235" s="115"/>
      <c r="U1235" s="115"/>
      <c r="V1235" s="115"/>
      <c r="W1235" s="115"/>
      <c r="X1235" s="115"/>
      <c r="Y1235" s="115"/>
      <c r="Z1235" s="115"/>
      <c r="AA1235" s="115"/>
      <c r="AB1235" s="115"/>
      <c r="AC1235" s="115"/>
      <c r="AD1235" s="115"/>
      <c r="AE1235" s="115"/>
      <c r="AF1235" s="115"/>
      <c r="AG1235" s="115"/>
      <c r="AH1235" s="115"/>
      <c r="AI1235" s="115"/>
      <c r="AJ1235" s="115"/>
      <c r="AK1235" s="115"/>
      <c r="AL1235" s="115"/>
      <c r="AM1235" s="115"/>
      <c r="AN1235" s="115"/>
      <c r="AO1235" s="115"/>
      <c r="AP1235" s="115"/>
      <c r="AQ1235" s="115"/>
      <c r="AR1235" s="115"/>
      <c r="AS1235" s="115"/>
      <c r="AT1235" s="115"/>
      <c r="AU1235" s="115"/>
      <c r="AV1235" s="115"/>
      <c r="AW1235" s="115"/>
      <c r="AX1235" s="115"/>
      <c r="AY1235" s="115"/>
      <c r="AZ1235" s="115"/>
      <c r="BA1235" s="115"/>
      <c r="BB1235" s="115"/>
      <c r="BC1235" s="115"/>
      <c r="BD1235" s="115"/>
      <c r="BE1235" s="115"/>
      <c r="BF1235" s="115"/>
      <c r="BG1235" s="115"/>
      <c r="BH1235" s="115"/>
      <c r="BI1235" s="115"/>
      <c r="BJ1235" s="115"/>
      <c r="BK1235" s="115"/>
      <c r="BL1235" s="115"/>
      <c r="BM1235" s="115"/>
      <c r="BN1235" s="115"/>
      <c r="BO1235" s="115"/>
      <c r="BP1235" s="11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  <c r="EH1235"/>
    </row>
    <row r="1236" spans="4:138">
      <c r="D1236"/>
      <c r="E1236" s="46"/>
      <c r="F1236" s="61"/>
      <c r="G1236"/>
      <c r="H1236"/>
      <c r="I1236"/>
      <c r="J1236"/>
      <c r="K1236" s="47"/>
      <c r="L1236" s="115"/>
      <c r="M1236" s="115"/>
      <c r="N1236" s="115"/>
      <c r="O1236" s="115"/>
      <c r="P1236" s="115"/>
      <c r="Q1236" s="115"/>
      <c r="R1236" s="115"/>
      <c r="S1236" s="115"/>
      <c r="T1236" s="115"/>
      <c r="U1236" s="115"/>
      <c r="V1236" s="115"/>
      <c r="W1236" s="115"/>
      <c r="X1236" s="115"/>
      <c r="Y1236" s="115"/>
      <c r="Z1236" s="115"/>
      <c r="AA1236" s="115"/>
      <c r="AB1236" s="115"/>
      <c r="AC1236" s="115"/>
      <c r="AD1236" s="115"/>
      <c r="AE1236" s="115"/>
      <c r="AF1236" s="115"/>
      <c r="AG1236" s="115"/>
      <c r="AH1236" s="115"/>
      <c r="AI1236" s="115"/>
      <c r="AJ1236" s="115"/>
      <c r="AK1236" s="115"/>
      <c r="AL1236" s="115"/>
      <c r="AM1236" s="115"/>
      <c r="AN1236" s="115"/>
      <c r="AO1236" s="115"/>
      <c r="AP1236" s="115"/>
      <c r="AQ1236" s="115"/>
      <c r="AR1236" s="115"/>
      <c r="AS1236" s="115"/>
      <c r="AT1236" s="115"/>
      <c r="AU1236" s="115"/>
      <c r="AV1236" s="115"/>
      <c r="AW1236" s="115"/>
      <c r="AX1236" s="115"/>
      <c r="AY1236" s="115"/>
      <c r="AZ1236" s="115"/>
      <c r="BA1236" s="115"/>
      <c r="BB1236" s="115"/>
      <c r="BC1236" s="115"/>
      <c r="BD1236" s="115"/>
      <c r="BE1236" s="115"/>
      <c r="BF1236" s="115"/>
      <c r="BG1236" s="115"/>
      <c r="BH1236" s="115"/>
      <c r="BI1236" s="115"/>
      <c r="BJ1236" s="115"/>
      <c r="BK1236" s="115"/>
      <c r="BL1236" s="115"/>
      <c r="BM1236" s="115"/>
      <c r="BN1236" s="115"/>
      <c r="BO1236" s="115"/>
      <c r="BP1236" s="115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  <c r="EH1236"/>
    </row>
    <row r="1237" spans="4:138">
      <c r="D1237"/>
      <c r="E1237" s="46"/>
      <c r="F1237" s="61"/>
      <c r="G1237"/>
      <c r="H1237"/>
      <c r="I1237"/>
      <c r="J1237"/>
      <c r="K1237" s="47"/>
      <c r="L1237" s="115"/>
      <c r="M1237" s="115"/>
      <c r="N1237" s="115"/>
      <c r="O1237" s="115"/>
      <c r="P1237" s="115"/>
      <c r="Q1237" s="115"/>
      <c r="R1237" s="115"/>
      <c r="S1237" s="115"/>
      <c r="T1237" s="115"/>
      <c r="U1237" s="115"/>
      <c r="V1237" s="115"/>
      <c r="W1237" s="115"/>
      <c r="X1237" s="115"/>
      <c r="Y1237" s="115"/>
      <c r="Z1237" s="115"/>
      <c r="AA1237" s="115"/>
      <c r="AB1237" s="115"/>
      <c r="AC1237" s="115"/>
      <c r="AD1237" s="115"/>
      <c r="AE1237" s="115"/>
      <c r="AF1237" s="115"/>
      <c r="AG1237" s="115"/>
      <c r="AH1237" s="115"/>
      <c r="AI1237" s="115"/>
      <c r="AJ1237" s="115"/>
      <c r="AK1237" s="115"/>
      <c r="AL1237" s="115"/>
      <c r="AM1237" s="115"/>
      <c r="AN1237" s="115"/>
      <c r="AO1237" s="115"/>
      <c r="AP1237" s="115"/>
      <c r="AQ1237" s="115"/>
      <c r="AR1237" s="115"/>
      <c r="AS1237" s="115"/>
      <c r="AT1237" s="115"/>
      <c r="AU1237" s="115"/>
      <c r="AV1237" s="115"/>
      <c r="AW1237" s="115"/>
      <c r="AX1237" s="115"/>
      <c r="AY1237" s="115"/>
      <c r="AZ1237" s="115"/>
      <c r="BA1237" s="115"/>
      <c r="BB1237" s="115"/>
      <c r="BC1237" s="115"/>
      <c r="BD1237" s="115"/>
      <c r="BE1237" s="115"/>
      <c r="BF1237" s="115"/>
      <c r="BG1237" s="115"/>
      <c r="BH1237" s="115"/>
      <c r="BI1237" s="115"/>
      <c r="BJ1237" s="115"/>
      <c r="BK1237" s="115"/>
      <c r="BL1237" s="115"/>
      <c r="BM1237" s="115"/>
      <c r="BN1237" s="115"/>
      <c r="BO1237" s="115"/>
      <c r="BP1237" s="115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  <c r="EH1237"/>
    </row>
    <row r="1238" spans="4:138">
      <c r="D1238"/>
      <c r="E1238" s="46"/>
      <c r="F1238" s="61"/>
      <c r="G1238"/>
      <c r="H1238"/>
      <c r="I1238"/>
      <c r="J1238"/>
      <c r="K1238" s="47"/>
      <c r="L1238" s="115"/>
      <c r="M1238" s="115"/>
      <c r="N1238" s="115"/>
      <c r="O1238" s="115"/>
      <c r="P1238" s="115"/>
      <c r="Q1238" s="115"/>
      <c r="R1238" s="115"/>
      <c r="S1238" s="115"/>
      <c r="T1238" s="115"/>
      <c r="U1238" s="115"/>
      <c r="V1238" s="115"/>
      <c r="W1238" s="115"/>
      <c r="X1238" s="115"/>
      <c r="Y1238" s="115"/>
      <c r="Z1238" s="115"/>
      <c r="AA1238" s="115"/>
      <c r="AB1238" s="115"/>
      <c r="AC1238" s="115"/>
      <c r="AD1238" s="115"/>
      <c r="AE1238" s="115"/>
      <c r="AF1238" s="115"/>
      <c r="AG1238" s="115"/>
      <c r="AH1238" s="115"/>
      <c r="AI1238" s="115"/>
      <c r="AJ1238" s="115"/>
      <c r="AK1238" s="115"/>
      <c r="AL1238" s="115"/>
      <c r="AM1238" s="115"/>
      <c r="AN1238" s="115"/>
      <c r="AO1238" s="115"/>
      <c r="AP1238" s="115"/>
      <c r="AQ1238" s="115"/>
      <c r="AR1238" s="115"/>
      <c r="AS1238" s="115"/>
      <c r="AT1238" s="115"/>
      <c r="AU1238" s="115"/>
      <c r="AV1238" s="115"/>
      <c r="AW1238" s="115"/>
      <c r="AX1238" s="115"/>
      <c r="AY1238" s="115"/>
      <c r="AZ1238" s="115"/>
      <c r="BA1238" s="115"/>
      <c r="BB1238" s="115"/>
      <c r="BC1238" s="115"/>
      <c r="BD1238" s="115"/>
      <c r="BE1238" s="115"/>
      <c r="BF1238" s="115"/>
      <c r="BG1238" s="115"/>
      <c r="BH1238" s="115"/>
      <c r="BI1238" s="115"/>
      <c r="BJ1238" s="115"/>
      <c r="BK1238" s="115"/>
      <c r="BL1238" s="115"/>
      <c r="BM1238" s="115"/>
      <c r="BN1238" s="115"/>
      <c r="BO1238" s="115"/>
      <c r="BP1238" s="115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  <c r="EH1238"/>
    </row>
    <row r="1239" spans="4:138">
      <c r="D1239"/>
      <c r="E1239" s="46"/>
      <c r="F1239" s="61"/>
      <c r="G1239"/>
      <c r="H1239"/>
      <c r="I1239"/>
      <c r="J1239"/>
      <c r="K1239" s="47"/>
      <c r="L1239" s="115"/>
      <c r="M1239" s="115"/>
      <c r="N1239" s="115"/>
      <c r="O1239" s="115"/>
      <c r="P1239" s="115"/>
      <c r="Q1239" s="115"/>
      <c r="R1239" s="115"/>
      <c r="S1239" s="115"/>
      <c r="T1239" s="115"/>
      <c r="U1239" s="115"/>
      <c r="V1239" s="115"/>
      <c r="W1239" s="115"/>
      <c r="X1239" s="115"/>
      <c r="Y1239" s="115"/>
      <c r="Z1239" s="115"/>
      <c r="AA1239" s="115"/>
      <c r="AB1239" s="115"/>
      <c r="AC1239" s="115"/>
      <c r="AD1239" s="115"/>
      <c r="AE1239" s="115"/>
      <c r="AF1239" s="115"/>
      <c r="AG1239" s="115"/>
      <c r="AH1239" s="115"/>
      <c r="AI1239" s="115"/>
      <c r="AJ1239" s="115"/>
      <c r="AK1239" s="115"/>
      <c r="AL1239" s="115"/>
      <c r="AM1239" s="115"/>
      <c r="AN1239" s="115"/>
      <c r="AO1239" s="115"/>
      <c r="AP1239" s="115"/>
      <c r="AQ1239" s="115"/>
      <c r="AR1239" s="115"/>
      <c r="AS1239" s="115"/>
      <c r="AT1239" s="115"/>
      <c r="AU1239" s="115"/>
      <c r="AV1239" s="115"/>
      <c r="AW1239" s="115"/>
      <c r="AX1239" s="115"/>
      <c r="AY1239" s="115"/>
      <c r="AZ1239" s="115"/>
      <c r="BA1239" s="115"/>
      <c r="BB1239" s="115"/>
      <c r="BC1239" s="115"/>
      <c r="BD1239" s="115"/>
      <c r="BE1239" s="115"/>
      <c r="BF1239" s="115"/>
      <c r="BG1239" s="115"/>
      <c r="BH1239" s="115"/>
      <c r="BI1239" s="115"/>
      <c r="BJ1239" s="115"/>
      <c r="BK1239" s="115"/>
      <c r="BL1239" s="115"/>
      <c r="BM1239" s="115"/>
      <c r="BN1239" s="115"/>
      <c r="BO1239" s="115"/>
      <c r="BP1239" s="115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  <c r="EH1239"/>
    </row>
    <row r="1240" spans="4:138">
      <c r="D1240"/>
      <c r="E1240" s="46"/>
      <c r="F1240" s="61"/>
      <c r="G1240"/>
      <c r="H1240"/>
      <c r="I1240"/>
      <c r="J1240"/>
      <c r="K1240" s="47"/>
      <c r="L1240" s="115"/>
      <c r="M1240" s="115"/>
      <c r="N1240" s="115"/>
      <c r="O1240" s="115"/>
      <c r="P1240" s="115"/>
      <c r="Q1240" s="115"/>
      <c r="R1240" s="115"/>
      <c r="S1240" s="115"/>
      <c r="T1240" s="115"/>
      <c r="U1240" s="115"/>
      <c r="V1240" s="115"/>
      <c r="W1240" s="115"/>
      <c r="X1240" s="115"/>
      <c r="Y1240" s="115"/>
      <c r="Z1240" s="115"/>
      <c r="AA1240" s="115"/>
      <c r="AB1240" s="115"/>
      <c r="AC1240" s="115"/>
      <c r="AD1240" s="115"/>
      <c r="AE1240" s="115"/>
      <c r="AF1240" s="115"/>
      <c r="AG1240" s="115"/>
      <c r="AH1240" s="115"/>
      <c r="AI1240" s="115"/>
      <c r="AJ1240" s="115"/>
      <c r="AK1240" s="115"/>
      <c r="AL1240" s="115"/>
      <c r="AM1240" s="115"/>
      <c r="AN1240" s="115"/>
      <c r="AO1240" s="115"/>
      <c r="AP1240" s="115"/>
      <c r="AQ1240" s="115"/>
      <c r="AR1240" s="115"/>
      <c r="AS1240" s="115"/>
      <c r="AT1240" s="115"/>
      <c r="AU1240" s="115"/>
      <c r="AV1240" s="115"/>
      <c r="AW1240" s="115"/>
      <c r="AX1240" s="115"/>
      <c r="AY1240" s="115"/>
      <c r="AZ1240" s="115"/>
      <c r="BA1240" s="115"/>
      <c r="BB1240" s="115"/>
      <c r="BC1240" s="115"/>
      <c r="BD1240" s="115"/>
      <c r="BE1240" s="115"/>
      <c r="BF1240" s="115"/>
      <c r="BG1240" s="115"/>
      <c r="BH1240" s="115"/>
      <c r="BI1240" s="115"/>
      <c r="BJ1240" s="115"/>
      <c r="BK1240" s="115"/>
      <c r="BL1240" s="115"/>
      <c r="BM1240" s="115"/>
      <c r="BN1240" s="115"/>
      <c r="BO1240" s="115"/>
      <c r="BP1240" s="115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  <c r="EH1240"/>
    </row>
    <row r="1241" spans="4:138">
      <c r="D1241"/>
      <c r="E1241" s="46"/>
      <c r="F1241" s="61"/>
      <c r="G1241"/>
      <c r="H1241"/>
      <c r="I1241"/>
      <c r="J1241"/>
      <c r="K1241" s="47"/>
      <c r="L1241" s="115"/>
      <c r="M1241" s="115"/>
      <c r="N1241" s="115"/>
      <c r="O1241" s="115"/>
      <c r="P1241" s="115"/>
      <c r="Q1241" s="115"/>
      <c r="R1241" s="115"/>
      <c r="S1241" s="115"/>
      <c r="T1241" s="115"/>
      <c r="U1241" s="115"/>
      <c r="V1241" s="115"/>
      <c r="W1241" s="115"/>
      <c r="X1241" s="115"/>
      <c r="Y1241" s="115"/>
      <c r="Z1241" s="115"/>
      <c r="AA1241" s="115"/>
      <c r="AB1241" s="115"/>
      <c r="AC1241" s="115"/>
      <c r="AD1241" s="115"/>
      <c r="AE1241" s="115"/>
      <c r="AF1241" s="115"/>
      <c r="AG1241" s="115"/>
      <c r="AH1241" s="115"/>
      <c r="AI1241" s="115"/>
      <c r="AJ1241" s="115"/>
      <c r="AK1241" s="115"/>
      <c r="AL1241" s="115"/>
      <c r="AM1241" s="115"/>
      <c r="AN1241" s="115"/>
      <c r="AO1241" s="115"/>
      <c r="AP1241" s="115"/>
      <c r="AQ1241" s="115"/>
      <c r="AR1241" s="115"/>
      <c r="AS1241" s="115"/>
      <c r="AT1241" s="115"/>
      <c r="AU1241" s="115"/>
      <c r="AV1241" s="115"/>
      <c r="AW1241" s="115"/>
      <c r="AX1241" s="115"/>
      <c r="AY1241" s="115"/>
      <c r="AZ1241" s="115"/>
      <c r="BA1241" s="115"/>
      <c r="BB1241" s="115"/>
      <c r="BC1241" s="115"/>
      <c r="BD1241" s="115"/>
      <c r="BE1241" s="115"/>
      <c r="BF1241" s="115"/>
      <c r="BG1241" s="115"/>
      <c r="BH1241" s="115"/>
      <c r="BI1241" s="115"/>
      <c r="BJ1241" s="115"/>
      <c r="BK1241" s="115"/>
      <c r="BL1241" s="115"/>
      <c r="BM1241" s="115"/>
      <c r="BN1241" s="115"/>
      <c r="BO1241" s="115"/>
      <c r="BP1241" s="115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  <c r="EH1241"/>
    </row>
    <row r="1242" spans="4:138">
      <c r="D1242"/>
      <c r="E1242" s="46"/>
      <c r="F1242" s="61"/>
      <c r="G1242"/>
      <c r="H1242"/>
      <c r="I1242"/>
      <c r="J1242"/>
      <c r="K1242" s="47"/>
      <c r="L1242" s="115"/>
      <c r="M1242" s="115"/>
      <c r="N1242" s="115"/>
      <c r="O1242" s="115"/>
      <c r="P1242" s="115"/>
      <c r="Q1242" s="115"/>
      <c r="R1242" s="115"/>
      <c r="S1242" s="115"/>
      <c r="T1242" s="115"/>
      <c r="U1242" s="115"/>
      <c r="V1242" s="115"/>
      <c r="W1242" s="115"/>
      <c r="X1242" s="115"/>
      <c r="Y1242" s="115"/>
      <c r="Z1242" s="115"/>
      <c r="AA1242" s="115"/>
      <c r="AB1242" s="115"/>
      <c r="AC1242" s="115"/>
      <c r="AD1242" s="115"/>
      <c r="AE1242" s="115"/>
      <c r="AF1242" s="115"/>
      <c r="AG1242" s="115"/>
      <c r="AH1242" s="115"/>
      <c r="AI1242" s="115"/>
      <c r="AJ1242" s="115"/>
      <c r="AK1242" s="115"/>
      <c r="AL1242" s="115"/>
      <c r="AM1242" s="115"/>
      <c r="AN1242" s="115"/>
      <c r="AO1242" s="115"/>
      <c r="AP1242" s="115"/>
      <c r="AQ1242" s="115"/>
      <c r="AR1242" s="115"/>
      <c r="AS1242" s="115"/>
      <c r="AT1242" s="115"/>
      <c r="AU1242" s="115"/>
      <c r="AV1242" s="115"/>
      <c r="AW1242" s="115"/>
      <c r="AX1242" s="115"/>
      <c r="AY1242" s="115"/>
      <c r="AZ1242" s="115"/>
      <c r="BA1242" s="115"/>
      <c r="BB1242" s="115"/>
      <c r="BC1242" s="115"/>
      <c r="BD1242" s="115"/>
      <c r="BE1242" s="115"/>
      <c r="BF1242" s="115"/>
      <c r="BG1242" s="115"/>
      <c r="BH1242" s="115"/>
      <c r="BI1242" s="115"/>
      <c r="BJ1242" s="115"/>
      <c r="BK1242" s="115"/>
      <c r="BL1242" s="115"/>
      <c r="BM1242" s="115"/>
      <c r="BN1242" s="115"/>
      <c r="BO1242" s="115"/>
      <c r="BP1242" s="115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  <c r="EH1242"/>
    </row>
    <row r="1243" spans="4:138">
      <c r="D1243"/>
      <c r="E1243" s="46"/>
      <c r="F1243" s="61"/>
      <c r="G1243"/>
      <c r="H1243"/>
      <c r="I1243"/>
      <c r="J1243"/>
      <c r="K1243" s="47"/>
      <c r="L1243" s="115"/>
      <c r="M1243" s="115"/>
      <c r="N1243" s="115"/>
      <c r="O1243" s="115"/>
      <c r="P1243" s="115"/>
      <c r="Q1243" s="115"/>
      <c r="R1243" s="115"/>
      <c r="S1243" s="115"/>
      <c r="T1243" s="115"/>
      <c r="U1243" s="115"/>
      <c r="V1243" s="115"/>
      <c r="W1243" s="115"/>
      <c r="X1243" s="115"/>
      <c r="Y1243" s="115"/>
      <c r="Z1243" s="115"/>
      <c r="AA1243" s="115"/>
      <c r="AB1243" s="115"/>
      <c r="AC1243" s="115"/>
      <c r="AD1243" s="115"/>
      <c r="AE1243" s="115"/>
      <c r="AF1243" s="115"/>
      <c r="AG1243" s="115"/>
      <c r="AH1243" s="115"/>
      <c r="AI1243" s="115"/>
      <c r="AJ1243" s="115"/>
      <c r="AK1243" s="115"/>
      <c r="AL1243" s="115"/>
      <c r="AM1243" s="115"/>
      <c r="AN1243" s="115"/>
      <c r="AO1243" s="115"/>
      <c r="AP1243" s="115"/>
      <c r="AQ1243" s="115"/>
      <c r="AR1243" s="115"/>
      <c r="AS1243" s="115"/>
      <c r="AT1243" s="115"/>
      <c r="AU1243" s="115"/>
      <c r="AV1243" s="115"/>
      <c r="AW1243" s="115"/>
      <c r="AX1243" s="115"/>
      <c r="AY1243" s="115"/>
      <c r="AZ1243" s="115"/>
      <c r="BA1243" s="115"/>
      <c r="BB1243" s="115"/>
      <c r="BC1243" s="115"/>
      <c r="BD1243" s="115"/>
      <c r="BE1243" s="115"/>
      <c r="BF1243" s="115"/>
      <c r="BG1243" s="115"/>
      <c r="BH1243" s="115"/>
      <c r="BI1243" s="115"/>
      <c r="BJ1243" s="115"/>
      <c r="BK1243" s="115"/>
      <c r="BL1243" s="115"/>
      <c r="BM1243" s="115"/>
      <c r="BN1243" s="115"/>
      <c r="BO1243" s="115"/>
      <c r="BP1243" s="115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  <c r="EH1243"/>
    </row>
    <row r="1244" spans="4:138">
      <c r="D1244"/>
      <c r="E1244" s="46"/>
      <c r="F1244" s="61"/>
      <c r="G1244"/>
      <c r="H1244"/>
      <c r="I1244"/>
      <c r="J1244"/>
      <c r="K1244" s="47"/>
      <c r="L1244" s="115"/>
      <c r="M1244" s="115"/>
      <c r="N1244" s="115"/>
      <c r="O1244" s="115"/>
      <c r="P1244" s="115"/>
      <c r="Q1244" s="115"/>
      <c r="R1244" s="115"/>
      <c r="S1244" s="115"/>
      <c r="T1244" s="115"/>
      <c r="U1244" s="115"/>
      <c r="V1244" s="115"/>
      <c r="W1244" s="115"/>
      <c r="X1244" s="115"/>
      <c r="Y1244" s="115"/>
      <c r="Z1244" s="115"/>
      <c r="AA1244" s="115"/>
      <c r="AB1244" s="115"/>
      <c r="AC1244" s="115"/>
      <c r="AD1244" s="115"/>
      <c r="AE1244" s="115"/>
      <c r="AF1244" s="115"/>
      <c r="AG1244" s="115"/>
      <c r="AH1244" s="115"/>
      <c r="AI1244" s="115"/>
      <c r="AJ1244" s="115"/>
      <c r="AK1244" s="115"/>
      <c r="AL1244" s="115"/>
      <c r="AM1244" s="115"/>
      <c r="AN1244" s="115"/>
      <c r="AO1244" s="115"/>
      <c r="AP1244" s="115"/>
      <c r="AQ1244" s="115"/>
      <c r="AR1244" s="115"/>
      <c r="AS1244" s="115"/>
      <c r="AT1244" s="115"/>
      <c r="AU1244" s="115"/>
      <c r="AV1244" s="115"/>
      <c r="AW1244" s="115"/>
      <c r="AX1244" s="115"/>
      <c r="AY1244" s="115"/>
      <c r="AZ1244" s="115"/>
      <c r="BA1244" s="115"/>
      <c r="BB1244" s="115"/>
      <c r="BC1244" s="115"/>
      <c r="BD1244" s="115"/>
      <c r="BE1244" s="115"/>
      <c r="BF1244" s="115"/>
      <c r="BG1244" s="115"/>
      <c r="BH1244" s="115"/>
      <c r="BI1244" s="115"/>
      <c r="BJ1244" s="115"/>
      <c r="BK1244" s="115"/>
      <c r="BL1244" s="115"/>
      <c r="BM1244" s="115"/>
      <c r="BN1244" s="115"/>
      <c r="BO1244" s="115"/>
      <c r="BP1244" s="115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  <c r="EH1244"/>
    </row>
    <row r="1245" spans="4:138">
      <c r="D1245"/>
      <c r="E1245" s="46"/>
      <c r="F1245" s="61"/>
      <c r="G1245"/>
      <c r="H1245"/>
      <c r="I1245"/>
      <c r="J1245"/>
      <c r="K1245" s="47"/>
      <c r="L1245" s="115"/>
      <c r="M1245" s="115"/>
      <c r="N1245" s="115"/>
      <c r="O1245" s="115"/>
      <c r="P1245" s="115"/>
      <c r="Q1245" s="115"/>
      <c r="R1245" s="115"/>
      <c r="S1245" s="115"/>
      <c r="T1245" s="115"/>
      <c r="U1245" s="115"/>
      <c r="V1245" s="115"/>
      <c r="W1245" s="115"/>
      <c r="X1245" s="115"/>
      <c r="Y1245" s="115"/>
      <c r="Z1245" s="115"/>
      <c r="AA1245" s="115"/>
      <c r="AB1245" s="115"/>
      <c r="AC1245" s="115"/>
      <c r="AD1245" s="115"/>
      <c r="AE1245" s="115"/>
      <c r="AF1245" s="115"/>
      <c r="AG1245" s="115"/>
      <c r="AH1245" s="115"/>
      <c r="AI1245" s="115"/>
      <c r="AJ1245" s="115"/>
      <c r="AK1245" s="115"/>
      <c r="AL1245" s="115"/>
      <c r="AM1245" s="115"/>
      <c r="AN1245" s="115"/>
      <c r="AO1245" s="115"/>
      <c r="AP1245" s="115"/>
      <c r="AQ1245" s="115"/>
      <c r="AR1245" s="115"/>
      <c r="AS1245" s="115"/>
      <c r="AT1245" s="115"/>
      <c r="AU1245" s="115"/>
      <c r="AV1245" s="115"/>
      <c r="AW1245" s="115"/>
      <c r="AX1245" s="115"/>
      <c r="AY1245" s="115"/>
      <c r="AZ1245" s="115"/>
      <c r="BA1245" s="115"/>
      <c r="BB1245" s="115"/>
      <c r="BC1245" s="115"/>
      <c r="BD1245" s="115"/>
      <c r="BE1245" s="115"/>
      <c r="BF1245" s="115"/>
      <c r="BG1245" s="115"/>
      <c r="BH1245" s="115"/>
      <c r="BI1245" s="115"/>
      <c r="BJ1245" s="115"/>
      <c r="BK1245" s="115"/>
      <c r="BL1245" s="115"/>
      <c r="BM1245" s="115"/>
      <c r="BN1245" s="115"/>
      <c r="BO1245" s="115"/>
      <c r="BP1245" s="11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  <c r="EH1245"/>
    </row>
  </sheetData>
  <sheetProtection algorithmName="SHA-512" hashValue="d721zRRRkDckZVyA74wLGEQupzuFbO+fclValQ2zKMqFlZ2t4d6Rdjb/3kPZCL4KW/TSyuwU96H4vEKi9rnQmA==" saltValue="bxOnULmbxdX8gEmUuVWMVQ==" spinCount="100000" sheet="1" objects="1" scenarios="1"/>
  <sortState xmlns:xlrd2="http://schemas.microsoft.com/office/spreadsheetml/2017/richdata2" ref="A197:J207">
    <sortCondition ref="B197:B207"/>
  </sortState>
  <mergeCells count="28">
    <mergeCell ref="I13:J13"/>
    <mergeCell ref="I14:J14"/>
    <mergeCell ref="E15:F15"/>
    <mergeCell ref="G11:H11"/>
    <mergeCell ref="G12:H12"/>
    <mergeCell ref="G13:H13"/>
    <mergeCell ref="G14:H14"/>
    <mergeCell ref="G15:H15"/>
    <mergeCell ref="A1:D1"/>
    <mergeCell ref="A2:D2"/>
    <mergeCell ref="A4:K4"/>
    <mergeCell ref="E1:K1"/>
    <mergeCell ref="E3:K3"/>
    <mergeCell ref="E2:J2"/>
    <mergeCell ref="E225:F225"/>
    <mergeCell ref="F16:G16"/>
    <mergeCell ref="F17:G17"/>
    <mergeCell ref="E13:F13"/>
    <mergeCell ref="E14:F14"/>
    <mergeCell ref="C20:C21"/>
    <mergeCell ref="H5:H6"/>
    <mergeCell ref="E5:G5"/>
    <mergeCell ref="E9:G9"/>
    <mergeCell ref="E6:G6"/>
    <mergeCell ref="E7:G7"/>
    <mergeCell ref="E8:G8"/>
    <mergeCell ref="E12:F12"/>
    <mergeCell ref="E10:G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Values&amp;R4-10-2023</oddHeader>
    <oddFooter>&amp;RPage &amp;P of &amp;N</oddFooter>
  </headerFooter>
  <rowBreaks count="3" manualBreakCount="3">
    <brk id="61" max="16383" man="1"/>
    <brk id="119" max="16383" man="1"/>
    <brk id="186" max="16383" man="1"/>
  </rowBreaks>
  <ignoredErrors>
    <ignoredError sqref="B28 B35:B36 B43:B45 B50:B51 B56:B58 B63:B67 B91:B94 B106:B111 B121 B135:B13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Administrator</cp:lastModifiedBy>
  <cp:lastPrinted>2023-04-11T13:33:29Z</cp:lastPrinted>
  <dcterms:created xsi:type="dcterms:W3CDTF">2006-08-31T18:48:44Z</dcterms:created>
  <dcterms:modified xsi:type="dcterms:W3CDTF">2023-04-11T13:39:10Z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